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1"/>
  </bookViews>
  <sheets>
    <sheet name="Баланс" sheetId="1" r:id="rId1"/>
    <sheet name="Справка" sheetId="2" r:id="rId2"/>
    <sheet name="Выгрузка" sheetId="3" r:id="rId3"/>
  </sheets>
  <externalReferences>
    <externalReference r:id="rId6"/>
    <externalReference r:id="rId7"/>
  </externalReferences>
  <definedNames>
    <definedName name="AccCode">#REF!</definedName>
    <definedName name="APSum10">'Баланс'!$L$157</definedName>
    <definedName name="APSum3">'Баланс'!$E$157</definedName>
    <definedName name="APSum4">'Баланс'!$F$157</definedName>
    <definedName name="APSum5">'Баланс'!$G$157</definedName>
    <definedName name="APSum6">'Баланс'!$H$157</definedName>
    <definedName name="APSum7">'Баланс'!$I$157</definedName>
    <definedName name="APSum8">'Баланс'!$J$157</definedName>
    <definedName name="APSum9">'Баланс'!$K$157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7">'Справка'!#REF!</definedName>
    <definedName name="CELL8">'Справка'!#REF!</definedName>
    <definedName name="CELL9">'Справка'!#REF!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'Баланс'!$22:$22</definedName>
    <definedName name="DET1.10">'Баланс'!$33:$33</definedName>
    <definedName name="DET1.11">'Баланс'!$34:$34</definedName>
    <definedName name="DET1.12">'Баланс'!$35:$35</definedName>
    <definedName name="DET1.13">'Баланс'!$43:$43</definedName>
    <definedName name="DET1.14">'Баланс'!$44:$44</definedName>
    <definedName name="DET1.15">'Баланс'!$45:$45</definedName>
    <definedName name="DET1.16">'Баланс'!$47:$47</definedName>
    <definedName name="DET1.17">'Баланс'!$48:$48</definedName>
    <definedName name="DET1.18">'Баланс'!$49:$49</definedName>
    <definedName name="DET1.19">'Баланс'!$51:$51</definedName>
    <definedName name="DET1.2">'Баланс'!$23:$23</definedName>
    <definedName name="DET1.20">'Баланс'!$52:$52</definedName>
    <definedName name="DET1.21">'Баланс'!$53:$53</definedName>
    <definedName name="DET1.22">'Баланс'!$56:$56</definedName>
    <definedName name="DET1.23">'Баланс'!$58:$58</definedName>
    <definedName name="DET1.24">'Баланс'!$59:$59</definedName>
    <definedName name="DET1.25">'Баланс'!$60:$60</definedName>
    <definedName name="DET1.26">'Баланс'!$61:$61</definedName>
    <definedName name="DET1.27">'Баланс'!$69:$69</definedName>
    <definedName name="DET1.28">'Баланс'!$70:$70</definedName>
    <definedName name="DET1.29">'Баланс'!$71:$71</definedName>
    <definedName name="DET1.3">'Баланс'!$24:$24</definedName>
    <definedName name="DET1.30">'Баланс'!$72:$72</definedName>
    <definedName name="DET1.31">'Баланс'!$77:$77</definedName>
    <definedName name="DET1.32">'Баланс'!$78:$78</definedName>
    <definedName name="DET1.33">'Баланс'!$79:$79</definedName>
    <definedName name="DET1.34">'Баланс'!$80:$80</definedName>
    <definedName name="DET1.35">'Баланс'!$81:$81</definedName>
    <definedName name="DET1.36">'Баланс'!$82:$82</definedName>
    <definedName name="DET1.37">'Баланс'!$83:$83</definedName>
    <definedName name="DET1.38">'Баланс'!$84:$84</definedName>
    <definedName name="DET1.39">'Баланс'!$85:$85</definedName>
    <definedName name="DET1.4">'Баланс'!$25:$25</definedName>
    <definedName name="DET1.40">'Баланс'!$87:$87</definedName>
    <definedName name="DET1.41">'Баланс'!$88:$88</definedName>
    <definedName name="DET1.42">'Баланс'!$89:$89</definedName>
    <definedName name="DET1.43">'Баланс'!$99:$99</definedName>
    <definedName name="DET1.44">'Баланс'!$100:$100</definedName>
    <definedName name="DET1.45">'Баланс'!$104:$104</definedName>
    <definedName name="DET1.46">'Баланс'!$105:$105</definedName>
    <definedName name="DET1.47">'Баланс'!$106:$106</definedName>
    <definedName name="DET1.48">'Баланс'!$107:$107</definedName>
    <definedName name="DET1.49">'Баланс'!$108:$108</definedName>
    <definedName name="DET1.5">'Баланс'!$27:$27</definedName>
    <definedName name="DET1.50">'Баланс'!$109:$109</definedName>
    <definedName name="DET1.51">'Баланс'!$111:$111</definedName>
    <definedName name="DET1.52">'Баланс'!$112:$112</definedName>
    <definedName name="DET1.53">'Баланс'!$113:$113</definedName>
    <definedName name="DET1.54">'Баланс'!$124:$124</definedName>
    <definedName name="DET1.55">'Баланс'!$125:$125</definedName>
    <definedName name="DET1.56">'Баланс'!$126:$126</definedName>
    <definedName name="DET1.57">'Баланс'!$129:$129</definedName>
    <definedName name="DET1.58">'Баланс'!$130:$130</definedName>
    <definedName name="DET1.59">'Баланс'!$131:$131</definedName>
    <definedName name="DET1.6">'Баланс'!$28:$28</definedName>
    <definedName name="DET1.60">'Баланс'!$132:$132</definedName>
    <definedName name="DET1.61">'Баланс'!$133:$133</definedName>
    <definedName name="DET1.62">'Баланс'!$134:$134</definedName>
    <definedName name="DET1.63">'Баланс'!$142:$142</definedName>
    <definedName name="DET1.64">'Баланс'!$143:$143</definedName>
    <definedName name="DET1.65">'Баланс'!$144:$144</definedName>
    <definedName name="DET1.66">'Баланс'!$145:$145</definedName>
    <definedName name="DET1.67">'Баланс'!$146:$146</definedName>
    <definedName name="DET1.68">'Баланс'!$150:$150</definedName>
    <definedName name="DET1.69">'Баланс'!$151:$151</definedName>
    <definedName name="DET1.7">'Баланс'!$29:$29</definedName>
    <definedName name="DET1.70">'Баланс'!$152:$152</definedName>
    <definedName name="DET1.71">'Баланс'!$153:$153</definedName>
    <definedName name="DET1.8">'Баланс'!$30:$30</definedName>
    <definedName name="DET1.9">'Баланс'!$32:$32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END">'Баланс'!$L$158</definedName>
    <definedName name="Group1">'Баланс'!#REF!</definedName>
    <definedName name="GROUP1.1">'Баланс'!$21:$21</definedName>
    <definedName name="GROUP1.10">'Баланс'!$68:$68</definedName>
    <definedName name="GROUP1.11">'Баланс'!$73:$73</definedName>
    <definedName name="GROUP1.12">'Баланс'!$74:$74</definedName>
    <definedName name="GROUP1.13">'Баланс'!$76:$76</definedName>
    <definedName name="GROUP1.14">'Баланс'!$86:$86</definedName>
    <definedName name="GROUP1.15">'Баланс'!$96:$96</definedName>
    <definedName name="GROUP1.16">'Баланс'!$97:$97</definedName>
    <definedName name="GROUP1.17">'Баланс'!$98:$98</definedName>
    <definedName name="GROUP1.18">'Баланс'!$101:$101</definedName>
    <definedName name="GROUP1.19">'Баланс'!$102:$102</definedName>
    <definedName name="GROUP1.2">'Баланс'!$26:$26</definedName>
    <definedName name="GROUP1.20">'Баланс'!$103:$103</definedName>
    <definedName name="GROUP1.21">'Баланс'!$110:$110</definedName>
    <definedName name="GROUP1.22">'Баланс'!$114:$114</definedName>
    <definedName name="GROUP1.23">'Баланс'!$115:$115</definedName>
    <definedName name="GROUP1.24">'Баланс'!$123:$123</definedName>
    <definedName name="GROUP1.25">'Баланс'!$127:$127</definedName>
    <definedName name="GROUP1.26">'Баланс'!$128:$128</definedName>
    <definedName name="GROUP1.27">'Баланс'!$141:$141</definedName>
    <definedName name="GROUP1.28">'Баланс'!$147:$147</definedName>
    <definedName name="GROUP1.29">'Баланс'!$149:$149</definedName>
    <definedName name="GROUP1.3">'Баланс'!$31:$31</definedName>
    <definedName name="GROUP1.30">'Баланс'!$154:$154</definedName>
    <definedName name="GROUP1.4">'Баланс'!$42:$42</definedName>
    <definedName name="GROUP1.5">'Баланс'!$46:$46</definedName>
    <definedName name="GROUP1.6">'Баланс'!$50:$50</definedName>
    <definedName name="GROUP1.7">'Баланс'!$54:$54</definedName>
    <definedName name="GROUP1.8">'Баланс'!$55:$55</definedName>
    <definedName name="GROUP1.9">'Баланс'!$57:$57</definedName>
    <definedName name="GroupStr">'Баланс'!#REF!</definedName>
    <definedName name="GroupType">'Баланс'!#REF!</definedName>
    <definedName name="HAGENT1">'Баланс'!$B$6</definedName>
    <definedName name="HAGENT2">'Баланс'!$B$8</definedName>
    <definedName name="Head1">'Баланс'!#REF!</definedName>
    <definedName name="HEAD1.1">'Баланс'!$20:$20</definedName>
    <definedName name="HEAD1.2">'Баланс'!$75:$75</definedName>
    <definedName name="HEAD1.3">'Баланс'!$122:$122</definedName>
    <definedName name="HEAD1.4">'Баланс'!$148:$148</definedName>
    <definedName name="HeadStr">'Баланс'!#REF!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'Выгрузка'!$E$3</definedName>
    <definedName name="txt_info">#REF!</definedName>
    <definedName name="txt_runButton">#REF!</definedName>
    <definedName name="www">'Баланс'!#REF!</definedName>
    <definedName name="Бухгалтер">'Справка'!$F$42</definedName>
    <definedName name="ВЕРХ">'Справка'!$1:$3</definedName>
    <definedName name="ГБК">'Баланс'!$L$9</definedName>
    <definedName name="ГОД">'Баланс'!$G$4</definedName>
    <definedName name="ГРУППА2">'[2]СТР2'!#REF!</definedName>
    <definedName name="Дата">'Баланс'!$E$4</definedName>
    <definedName name="ДатаОтч">'Баланс'!$L$5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'Справка'!$24:$24</definedName>
    <definedName name="ДЕТ2.18">'Справка'!$25:$25</definedName>
    <definedName name="ДЕТ2.19">'Справка'!$26:$26</definedName>
    <definedName name="ДЕТ2.2">'Справка'!$9:$9</definedName>
    <definedName name="ДЕТ2.20">'Справка'!$27:$27</definedName>
    <definedName name="ДЕТ2.21">'Справка'!$28:$28</definedName>
    <definedName name="ДЕТ2.22">'Справка'!$29:$29</definedName>
    <definedName name="ДЕТ2.23">'Справка'!$30:$30</definedName>
    <definedName name="ДЕТ2.24">'Справка'!$31:$31</definedName>
    <definedName name="ДЕТ2.25">'Справка'!$32:$32</definedName>
    <definedName name="ДЕТ2.26">'Справка'!$33:$33</definedName>
    <definedName name="ДЕТ2.27">'Справка'!$34:$34</definedName>
    <definedName name="ДЕТ2.28">'Справка'!$35:$35</definedName>
    <definedName name="ДЕТ2.3">'Справка'!$10:$10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онецСПР">'Справка'!$V$37</definedName>
    <definedName name="КонецСТР1">'Баланс'!$L$155</definedName>
    <definedName name="МФБухгалтер">'Выгрузка'!$D$9</definedName>
    <definedName name="МФДатаПо">'Выгрузка'!$D$5</definedName>
    <definedName name="МФДолжность">'Выгрузка'!$D$13</definedName>
    <definedName name="МФДолжностьУполЛиц">'Выгрузка'!$D$11</definedName>
    <definedName name="МФИсполнитель">'Выгрузка'!$D$12</definedName>
    <definedName name="МФИСТ">'Выгрузка'!$D$6</definedName>
    <definedName name="МФПРД">'Выгрузка'!$D$4</definedName>
    <definedName name="МФРуководитель">'Выгрузка'!$D$7</definedName>
    <definedName name="МФРуководительУполЛиц">'Выгрузка'!$D$10</definedName>
    <definedName name="МФРуководительФЭС">'Выгрузка'!$D$8</definedName>
    <definedName name="МФТелефон">'Выгрузка'!$D$14</definedName>
    <definedName name="НаимБюджета">'Баланс'!#REF!</definedName>
    <definedName name="НачалСПР">'Справка'!$A$4</definedName>
    <definedName name="НачалСТР1">'Баланс'!$C$13</definedName>
    <definedName name="_xlnm.Print_Area" localSheetId="0">'Баланс'!$A$1:$Q$155</definedName>
    <definedName name="ОКАТО">'Баланс'!$L$7</definedName>
    <definedName name="ОКПО">'Баланс'!#REF!</definedName>
    <definedName name="ОКПО1">'Баланс'!$L$6</definedName>
    <definedName name="ОКПО2">'Баланс'!$L$8</definedName>
    <definedName name="Принадлежность">'Баланс'!#REF!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'Справка'!$F$39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'Баланс'!$14:$14</definedName>
    <definedName name="СТРОКА.2">'Баланс'!$36:$36</definedName>
    <definedName name="СТРОКА.3">'Баланс'!$62:$62</definedName>
    <definedName name="СТРОКА.4">'Баланс'!$90:$90</definedName>
    <definedName name="СТРОКА.5">'Баланс'!$116:$116</definedName>
    <definedName name="СТРОКА.6">'Баланс'!$135:$135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'Баланс'!$15:$19</definedName>
    <definedName name="ШАПКА.2">'Баланс'!$37:$41</definedName>
    <definedName name="ШАПКА.3">'Баланс'!$63:$67</definedName>
    <definedName name="ШАПКА.4">'Баланс'!$91:$95</definedName>
    <definedName name="ШАПКА.5">'Баланс'!$117:$121</definedName>
    <definedName name="ШАПКА.6">'Баланс'!$136:$140</definedName>
    <definedName name="ШАПКА2">'Справка'!#REF!</definedName>
    <definedName name="ШАПКА2.1">'Справка'!$7:$7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<sst xmlns="http://schemas.openxmlformats.org/spreadsheetml/2006/main" count="646" uniqueCount="385">
  <si>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</si>
  <si>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</si>
  <si>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</si>
  <si>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</si>
  <si>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</si>
  <si>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</si>
  <si>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</si>
  <si>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Итого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</si>
  <si>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</si>
  <si>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</si>
  <si>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</si>
  <si>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</si>
  <si>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</si>
  <si>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</si>
  <si>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</si>
  <si>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&lt;*&gt; Данные по этим строкам в валюту баланса не входят.</t>
  </si>
  <si>
    <t>актив – пассив</t>
  </si>
  <si>
    <t>БАЛАНС</t>
  </si>
  <si>
    <t>0503730</t>
  </si>
  <si>
    <t>Наименование органа, осуществля-</t>
  </si>
  <si>
    <t>ющего полномочия учредителя:</t>
  </si>
  <si>
    <t>Учредитель:</t>
  </si>
  <si>
    <t>Обособленное подразделение:</t>
  </si>
  <si>
    <t>Учреждение:</t>
  </si>
  <si>
    <t>деятельность
с целевыми
средствами</t>
  </si>
  <si>
    <t>деятельность
по оказанию
услуг (работ)</t>
  </si>
  <si>
    <t>средства во
временном
распоряжении</t>
  </si>
  <si>
    <t>ГОСУДАРСТВЕННОГО (МУНИЦИПАЛЬНОГО) УЧРЕЖДЕНИЯ</t>
  </si>
  <si>
    <t>годовая</t>
  </si>
  <si>
    <t>Периодичность:</t>
  </si>
  <si>
    <t xml:space="preserve">Единица измерения: </t>
  </si>
  <si>
    <t>руб.</t>
  </si>
  <si>
    <t xml:space="preserve">Форма по ОКУД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</si>
  <si>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</si>
  <si>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</si>
  <si>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</si>
  <si>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</si>
  <si>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</si>
  <si>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</si>
  <si>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</si>
  <si>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</si>
  <si>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</si>
  <si>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Руководитель финансово-</t>
  </si>
  <si>
    <t>экономической службы</t>
  </si>
  <si>
    <t>Исполнитель</t>
  </si>
  <si>
    <t>(должность)</t>
  </si>
  <si>
    <t>Централизованная бухгалтерия</t>
  </si>
  <si>
    <t>(уполномоченное лицо)</t>
  </si>
  <si>
    <t>(наименование, ОГРН, ИНН,КПП, местонахождение)</t>
  </si>
  <si>
    <t>"        " _______________________  20        г.</t>
  </si>
  <si>
    <t>C:\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</si>
  <si>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</si>
  <si>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</si>
  <si>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</si>
  <si>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</si>
  <si>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</si>
  <si>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</si>
  <si>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</si>
  <si>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</si>
  <si>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</si>
  <si>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</si>
  <si>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</si>
  <si>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</si>
  <si>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</si>
  <si>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</si>
  <si>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</si>
  <si>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</si>
  <si>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</si>
  <si>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</si>
  <si>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</si>
  <si>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</si>
  <si>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</si>
  <si>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</si>
  <si>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</si>
  <si>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</si>
  <si>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</si>
  <si>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</si>
  <si>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</si>
  <si>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</si>
  <si>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</si>
  <si>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</si>
  <si>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</si>
  <si>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</si>
  <si>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</si>
  <si>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</si>
  <si>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</si>
  <si>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</si>
  <si>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</si>
  <si>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</si>
  <si>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</si>
  <si>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</si>
  <si>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</si>
  <si>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</si>
  <si>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</si>
  <si>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</si>
  <si>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</si>
  <si>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</si>
  <si>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 xml:space="preserve">  &lt;area nameLT ="НачалСТР1" nameRB = "КонецСТР1" TypeValue = "1" StartStr = "2"&gt;</t>
  </si>
  <si>
    <t xml:space="preserve">  &lt;area nameLT ="НачалСТР1" nameRB = "КонецСТР1" TypeValue = "2" StartStr = "2"&gt;</t>
  </si>
  <si>
    <t xml:space="preserve">  &lt;area nameLT ="НачалСПР" nameRB = "КонецСПР" exclCols = "3,4,5,6,7,8,11,13,14,16,17,19,20" TypeValue = "3" StartStr = "2"&gt;</t>
  </si>
  <si>
    <t>ППО=ПАРУС 8 Бухгалтерия</t>
  </si>
  <si>
    <t>Января</t>
  </si>
  <si>
    <t>60401378000</t>
  </si>
  <si>
    <t>МБДОУ детский сад первой категории Центр развития ребенка № 261 Солнечный Первомайского района г. Ростова-на-Дону</t>
  </si>
  <si>
    <t>44869650</t>
  </si>
  <si>
    <t>Форма 0503730  с.1</t>
  </si>
  <si>
    <t>I.  Нефинансовые активы</t>
  </si>
  <si>
    <t>Основные средства (балансовая стоимость, 010100000)*, всего</t>
  </si>
  <si>
    <t>010</t>
  </si>
  <si>
    <t>1</t>
  </si>
  <si>
    <t xml:space="preserve">  в том числе:
  недвижимое имущество учреждения (010110000)*</t>
  </si>
  <si>
    <t>011</t>
  </si>
  <si>
    <t xml:space="preserve">  особо ценное движимое имущество учреждения (010120000)*</t>
  </si>
  <si>
    <t>012</t>
  </si>
  <si>
    <t xml:space="preserve">  иное движимое имущество учреждения (010130000)*</t>
  </si>
  <si>
    <t>013</t>
  </si>
  <si>
    <t xml:space="preserve">  предметы лизинга (010140000)*</t>
  </si>
  <si>
    <t>014</t>
  </si>
  <si>
    <t>Амортизация основных средств *</t>
  </si>
  <si>
    <t>020</t>
  </si>
  <si>
    <t xml:space="preserve">  в том числе:
  амортизация недвижимого имущества учреждения (010410000)*</t>
  </si>
  <si>
    <t>021</t>
  </si>
  <si>
    <t xml:space="preserve">  амортизация особо ценного движимого имущества учреждения (010420000)* </t>
  </si>
  <si>
    <t>022</t>
  </si>
  <si>
    <t xml:space="preserve">  амортизация иного движимого имущества учреждения (010430000)*</t>
  </si>
  <si>
    <t>023</t>
  </si>
  <si>
    <t xml:space="preserve">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</si>
  <si>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</si>
  <si>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</si>
  <si>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</si>
  <si>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из них:
  недвижимое имущество учреждения (остаточная стоимость, стр.011 - стр.021)</t>
  </si>
  <si>
    <t>031</t>
  </si>
  <si>
    <t xml:space="preserve">  особо ценное движимое имущество учреждения (остаточная стоимость, стр.012 - стр.022)</t>
  </si>
  <si>
    <t>032</t>
  </si>
  <si>
    <t xml:space="preserve">  иное движимое имущество учреждения (остаточная стоимость, стр.013 - стр.023)</t>
  </si>
  <si>
    <t>033</t>
  </si>
  <si>
    <t xml:space="preserve">  предметы лизинга (остаточная стоимость, стр.014 - стр.024)</t>
  </si>
  <si>
    <t>034</t>
  </si>
  <si>
    <t>Форма 0503730  с.2</t>
  </si>
  <si>
    <t>Нематериальные активы (балансовая стоимость, 010200000)*, всего</t>
  </si>
  <si>
    <t>040</t>
  </si>
  <si>
    <t xml:space="preserve">  из них:
  особо ценное движимое имущество учреждения (010220000)*</t>
  </si>
  <si>
    <t>041</t>
  </si>
  <si>
    <t xml:space="preserve">  иное движимое имущество учреждения (010230000) *</t>
  </si>
  <si>
    <t>042</t>
  </si>
  <si>
    <t xml:space="preserve">  предметы лизинга (010240000) *</t>
  </si>
  <si>
    <t>043</t>
  </si>
  <si>
    <t>Амортизация нематериальных активов *</t>
  </si>
  <si>
    <t>050</t>
  </si>
  <si>
    <t xml:space="preserve">  из них:
  особо ценное движимое имущество учреждения (010429000)*</t>
  </si>
  <si>
    <t>051</t>
  </si>
  <si>
    <t xml:space="preserve">  иного движимого имущества учреждения (010439000)*</t>
  </si>
  <si>
    <t>052</t>
  </si>
  <si>
    <t xml:space="preserve">  предметов лизинга (010449000)*</t>
  </si>
  <si>
    <t>053</t>
  </si>
  <si>
    <t>Нематериальные активы (остаточная стоимость, стр.040 - стр.050)</t>
  </si>
  <si>
    <t>060</t>
  </si>
  <si>
    <t xml:space="preserve">  из них:
  особо ценное имущество учреждения (остаточная стоимость, стр.041 - стр.051)</t>
  </si>
  <si>
    <t>061</t>
  </si>
  <si>
    <t xml:space="preserve">  иное движимое имущество учреждения (остаточная стоимость, стр.042 - стр.052)</t>
  </si>
  <si>
    <t>062</t>
  </si>
  <si>
    <t xml:space="preserve">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</si>
  <si>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</si>
  <si>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</si>
  <si>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</si>
  <si>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</si>
  <si>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</si>
  <si>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из них:
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</si>
  <si>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</si>
  <si>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</si>
  <si>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</si>
  <si>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из них:
  в недвижимое имущество учреждения (010610000)</t>
  </si>
  <si>
    <t>091</t>
  </si>
  <si>
    <t xml:space="preserve">  в особо ценное движимое имущество учреждения (010620000)</t>
  </si>
  <si>
    <t>092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</si>
  <si>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</si>
  <si>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</si>
  <si>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</si>
  <si>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</si>
  <si>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0503730  с.3</t>
  </si>
  <si>
    <t>Нефинансовые активы в пути (010700000)</t>
  </si>
  <si>
    <t>100</t>
  </si>
  <si>
    <t xml:space="preserve">  из них:
  недвижимое имущество учреждения в пути (010710000)</t>
  </si>
  <si>
    <t>101</t>
  </si>
  <si>
    <t xml:space="preserve">  особо ценное имущество учреждения в пути (010720000)</t>
  </si>
  <si>
    <t>102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</si>
  <si>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</si>
  <si>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</si>
  <si>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</si>
  <si>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</si>
  <si>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</si>
  <si>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</si>
  <si>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
 (стр.030 + стр.060 + стр.070 + стр.080 + стр.090 + стр.100 + стр.140)</t>
  </si>
  <si>
    <t>150</t>
  </si>
  <si>
    <t>II.  Финансовые активы</t>
  </si>
  <si>
    <t>Денежные средства учреждения (020100000)</t>
  </si>
  <si>
    <t>170</t>
  </si>
  <si>
    <t xml:space="preserve">  в том числе:
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</si>
  <si>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</si>
  <si>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</si>
  <si>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</si>
  <si>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</si>
  <si>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</si>
  <si>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</si>
  <si>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</si>
  <si>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</si>
  <si>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</si>
  <si>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</si>
  <si>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</si>
  <si>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</si>
  <si>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</si>
  <si>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</si>
  <si>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</si>
  <si>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</si>
  <si>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</si>
  <si>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</si>
  <si>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</si>
  <si>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в том числе:
  ценные бумаги, кроме акций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</si>
  <si>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</si>
  <si>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</si>
  <si>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</si>
  <si>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</si>
  <si>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</si>
  <si>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Форма 0503730 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</si>
  <si>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</si>
  <si>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</si>
  <si>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</si>
  <si>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</si>
  <si>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</si>
  <si>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</si>
  <si>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в том числе:
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</si>
  <si>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</si>
  <si>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</si>
  <si>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</si>
  <si>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</si>
  <si>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</si>
  <si>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</si>
  <si>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</si>
  <si>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</si>
  <si>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</si>
  <si>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в том числе:
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</si>
  <si>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</si>
  <si>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</si>
  <si>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</si>
  <si>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 xml:space="preserve">  расчеты с прочими дебиторами (021005000)</t>
  </si>
  <si>
    <t>335</t>
  </si>
  <si>
    <t xml:space="preserve">  расчеты с учредителем (021006000)</t>
  </si>
  <si>
    <t>336</t>
  </si>
  <si>
    <t>X</t>
  </si>
  <si>
    <t xml:space="preserve">  показатель уменьшения балансовой стоимости ОЦИ*</t>
  </si>
  <si>
    <t>337</t>
  </si>
  <si>
    <t xml:space="preserve">  чистая стоимость ОЦИ (стр.336 + стр.337)</t>
  </si>
  <si>
    <t>338</t>
  </si>
  <si>
    <t>Вложения в финансовые активы (021500000)</t>
  </si>
  <si>
    <t>370</t>
  </si>
  <si>
    <t xml:space="preserve">  в том числе:
  ценные бумаги, кроме акций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</si>
  <si>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</si>
  <si>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</si>
  <si>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</si>
  <si>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</si>
  <si>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</si>
  <si>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+ стр.210 + стр.230 + стр.260 + стр.290 + стр.310 + стр.320 + стр.330 + стр.370)</t>
  </si>
  <si>
    <t>400</t>
  </si>
  <si>
    <t>БАЛАНС (стр.150 + стр.400)</t>
  </si>
  <si>
    <t>410</t>
  </si>
  <si>
    <t>Форма 0503730  с.5</t>
  </si>
  <si>
    <t>П А С С И В</t>
  </si>
  <si>
    <t>III.  Обязательства</t>
  </si>
  <si>
    <t>Расчеты с кредиторами по долговым обязательствам (030100000)</t>
  </si>
  <si>
    <t>470</t>
  </si>
  <si>
    <t>2</t>
  </si>
  <si>
    <t xml:space="preserve">  в том числе:
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</si>
  <si>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</si>
  <si>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</si>
  <si>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</si>
  <si>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</si>
  <si>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</si>
  <si>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</si>
  <si>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</si>
  <si>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</si>
  <si>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</si>
  <si>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из них:
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</si>
  <si>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</si>
  <si>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</si>
  <si>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</si>
  <si>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</si>
  <si>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</si>
  <si>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</si>
  <si>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</si>
  <si>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</si>
  <si>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</si>
  <si>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(030307000, 030308000, 030309000, 030310000, 030311000)</t>
  </si>
  <si>
    <t>516</t>
  </si>
  <si>
    <t>Форма 0503730  с.6</t>
  </si>
  <si>
    <t>Прочие расчеты с кредиторами (030400000)</t>
  </si>
  <si>
    <t>530</t>
  </si>
  <si>
    <t xml:space="preserve">  из них:
  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</si>
  <si>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</si>
  <si>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</si>
  <si>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</si>
  <si>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</si>
  <si>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</si>
  <si>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</si>
  <si>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</si>
  <si>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</si>
  <si>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</si>
  <si>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Итого по разделу III (стр.470 + стр.490 + стр.510 + стр.530)</t>
  </si>
  <si>
    <t>600</t>
  </si>
  <si>
    <t>IV.  Финансовый результат</t>
  </si>
  <si>
    <t>Финансовый результат хозяйствующего субъекта (040100000)  (стр.623 + стр.623' + стр.624 + стр.625)</t>
  </si>
  <si>
    <t>620</t>
  </si>
  <si>
    <t xml:space="preserve">  из них:
  финансовый результат прошлых отчетных периодов (040130000)</t>
  </si>
  <si>
    <t>623</t>
  </si>
  <si>
    <t xml:space="preserve">  финансовый результат по начисленной амортизации ОЦИ</t>
  </si>
  <si>
    <t>623'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</si>
  <si>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</si>
  <si>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</si>
  <si>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</si>
  <si>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</si>
  <si>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БАЛАНС (стр.600 + стр.620)</t>
  </si>
  <si>
    <t>900</t>
  </si>
  <si>
    <t>Форма 0503730 с.7</t>
  </si>
  <si>
    <t>3</t>
  </si>
  <si>
    <t>01</t>
  </si>
  <si>
    <t>Имущество, полученное в пользование, всего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</si>
  <si>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</si>
  <si>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</si>
  <si>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</si>
  <si>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</si>
  <si>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</si>
  <si>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</si>
  <si>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</si>
  <si>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</si>
  <si>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</si>
  <si>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</si>
  <si>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</si>
  <si>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</si>
  <si>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</si>
  <si>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</si>
  <si>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</si>
  <si>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</si>
  <si>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</si>
  <si>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</si>
  <si>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</si>
  <si>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</si>
  <si>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</si>
  <si>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</si>
  <si>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</si>
  <si>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</si>
  <si>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</si>
  <si>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</si>
  <si>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</si>
  <si>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</si>
  <si>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</si>
  <si>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</si>
  <si>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</si>
  <si>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 xml:space="preserve">  в том числе:
  доходы</t>
  </si>
  <si>
    <t xml:space="preserve">  расходы</t>
  </si>
  <si>
    <t xml:space="preserve">  источники финансирования дефицита средств учреждения</t>
  </si>
  <si>
    <t>18</t>
  </si>
  <si>
    <t>Выбытие денежных средств со счетов учреждения, всего</t>
  </si>
  <si>
    <t>180</t>
  </si>
  <si>
    <t xml:space="preserve">  в том числе:
  расходы</t>
  </si>
  <si>
    <t>181</t>
  </si>
  <si>
    <t>182</t>
  </si>
  <si>
    <t>20</t>
  </si>
  <si>
    <t>Задолженность, невостребованная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</si>
  <si>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</si>
  <si>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</si>
  <si>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</si>
  <si>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</si>
  <si>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</si>
  <si>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</si>
  <si>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</si>
  <si>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</si>
  <si>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</si>
  <si>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</si>
  <si>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240</t>
  </si>
  <si>
    <t>25</t>
  </si>
  <si>
    <t>Имущество, переданное в возмездное пользование (аренду), всего</t>
  </si>
  <si>
    <t>250</t>
  </si>
  <si>
    <t>26</t>
  </si>
  <si>
    <t>Имущество, переданное в безвозмездное пользование, всего</t>
  </si>
  <si>
    <t>Казакова Н.В.</t>
  </si>
  <si>
    <t>Остапущенко А.С.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</si>
</sst>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* _-#,##0&quot;р.&quot;;* \-#,##0&quot;р.&quot;;* _-&quot;-&quot;&quot;р.&quot;;@"/>
    <numFmt numFmtId="166" formatCode="* #,##0;* \-#,##0;* &quot;-&quot;;@"/>
    <numFmt numFmtId="167" formatCode="* _-#,##0.00&quot;р.&quot;;* \-#,##0.00&quot;р.&quot;;* _-&quot;-&quot;??&quot;р.&quot;;@"/>
    <numFmt numFmtId="168" formatCode="* #,##0.00;* \-#,##0.00;* &quot;-&quot;??;@"/>
    <numFmt numFmtId="169" formatCode="\$#,##0_);\(\$#,##0\)"/>
    <numFmt numFmtId="170" formatCode="\$#,##0_);[Red]\(\$#,##0\)"/>
    <numFmt numFmtId="171" formatCode="\$#,##0.00_);\(\$#,##0.00\)"/>
    <numFmt numFmtId="172" formatCode="\$#,##0.00_);[Red]\(\$#,##0.00\)"/>
    <numFmt numFmtId="173" formatCode="000000"/>
    <numFmt numFmtId="174" formatCode="0.00;[Red]0.00"/>
    <numFmt numFmtId="175" formatCode="#,##0&quot;р.&quot;"/>
    <numFmt numFmtId="176" formatCode="#,##0.00&quot;р.&quot;"/>
    <numFmt numFmtId="177" formatCode="d\ mmm\ yy"/>
    <numFmt numFmtId="178" formatCode="dd\ mmm\ yy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#"/>
    <numFmt numFmtId="188" formatCode="0;\-0;&quot;-                  &quot;"/>
    <numFmt numFmtId="189" formatCode="\-#,###"/>
    <numFmt numFmtId="190" formatCode="#,###.##;\ \-"/>
    <numFmt numFmtId="191" formatCode="#,###.##;\ \-\ #,###.##;\ \-"/>
    <numFmt numFmtId="192" formatCode="#,###.00;\ \-\ #,###.00;\ \-"/>
    <numFmt numFmtId="193" formatCode="#,##0.00;\ \-\ #,##0.00;\ \-"/>
    <numFmt numFmtId="194" formatCode="#,##0.00;\ \-\ #,##0.00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4" fontId="4" fillId="0" borderId="11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2" xfId="0" applyNumberFormat="1" applyFont="1" applyBorder="1" applyAlignment="1">
      <alignment horizontal="right"/>
    </xf>
    <xf numFmtId="194" fontId="4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94" fontId="4" fillId="0" borderId="10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32" borderId="16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2" borderId="16" xfId="0" applyNumberFormat="1" applyFill="1" applyBorder="1" applyAlignment="1">
      <alignment horizontal="right"/>
    </xf>
    <xf numFmtId="49" fontId="0" fillId="32" borderId="16" xfId="0" applyNumberFormat="1" applyFill="1" applyBorder="1" applyAlignment="1">
      <alignment horizontal="right"/>
    </xf>
    <xf numFmtId="0" fontId="0" fillId="32" borderId="16" xfId="0" applyNumberForma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17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19" xfId="0" applyFont="1" applyBorder="1" applyAlignment="1">
      <alignment horizontal="left" wrapText="1"/>
    </xf>
    <xf numFmtId="0" fontId="13" fillId="0" borderId="1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94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194" fontId="4" fillId="0" borderId="12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194" fontId="4" fillId="0" borderId="10" xfId="0" applyNumberFormat="1" applyFont="1" applyBorder="1" applyAlignment="1">
      <alignment horizontal="right"/>
    </xf>
    <xf numFmtId="194" fontId="4" fillId="0" borderId="15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4" xfId="0" applyNumberFormat="1" applyFont="1" applyBorder="1" applyAlignment="1">
      <alignment horizontal="right" vertical="center" wrapText="1"/>
    </xf>
    <xf numFmtId="194" fontId="4" fillId="0" borderId="10" xfId="0" applyNumberFormat="1" applyFont="1" applyBorder="1" applyAlignment="1">
      <alignment horizontal="right" vertical="center" wrapText="1"/>
    </xf>
    <xf numFmtId="194" fontId="4" fillId="0" borderId="15" xfId="0" applyNumberFormat="1" applyFont="1" applyBorder="1" applyAlignment="1">
      <alignment horizontal="right" vertical="center" wrapText="1"/>
    </xf>
    <xf numFmtId="194" fontId="4" fillId="0" borderId="1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uh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uh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157"/>
  <sheetViews>
    <sheetView showGridLines="0" zoomScaleSheetLayoutView="90" zoomScalePageLayoutView="0" workbookViewId="0" topLeftCell="A161">
      <selection activeCell="L166" sqref="L166:Q166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11" width="10.25390625" style="0" customWidth="1"/>
    <col min="12" max="12" width="1.75390625" style="0" customWidth="1"/>
    <col min="13" max="17" width="1.875" style="0" customWidth="1"/>
    <col min="18" max="196" width="1.75390625" style="0" customWidth="1"/>
  </cols>
  <sheetData>
    <row r="1" spans="1:17" ht="12.75">
      <c r="A1" s="117" t="s">
        <v>17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2.75">
      <c r="A2" s="117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2:18" s="11" customFormat="1" ht="12" thickBot="1">
      <c r="L3" s="99" t="s">
        <v>0</v>
      </c>
      <c r="M3" s="100"/>
      <c r="N3" s="100"/>
      <c r="O3" s="100"/>
      <c r="P3" s="100"/>
      <c r="Q3" s="101"/>
      <c r="R3" s="12"/>
    </row>
    <row r="4" spans="4:18" s="11" customFormat="1" ht="11.25">
      <c r="D4" s="11" t="s">
        <v>14</v>
      </c>
      <c r="E4" s="118" t="s">
        <v>101</v>
      </c>
      <c r="F4" s="118"/>
      <c r="G4" s="24">
        <v>2014</v>
      </c>
      <c r="H4" s="11" t="s">
        <v>10</v>
      </c>
      <c r="K4" s="13" t="s">
        <v>32</v>
      </c>
      <c r="L4" s="107" t="s">
        <v>18</v>
      </c>
      <c r="M4" s="108"/>
      <c r="N4" s="108"/>
      <c r="O4" s="108"/>
      <c r="P4" s="108"/>
      <c r="Q4" s="109"/>
      <c r="R4" s="12"/>
    </row>
    <row r="5" spans="11:18" s="11" customFormat="1" ht="11.25">
      <c r="K5" s="13" t="s">
        <v>33</v>
      </c>
      <c r="L5" s="110">
        <v>41697</v>
      </c>
      <c r="M5" s="111"/>
      <c r="N5" s="111"/>
      <c r="O5" s="111"/>
      <c r="P5" s="111"/>
      <c r="Q5" s="112"/>
      <c r="R5" s="12"/>
    </row>
    <row r="6" spans="1:17" s="11" customFormat="1" ht="11.25" customHeight="1">
      <c r="A6" s="11" t="s">
        <v>23</v>
      </c>
      <c r="B6" s="119" t="s">
        <v>103</v>
      </c>
      <c r="C6" s="119"/>
      <c r="D6" s="119"/>
      <c r="E6" s="119"/>
      <c r="F6" s="119"/>
      <c r="G6" s="119"/>
      <c r="H6" s="119"/>
      <c r="I6" s="119"/>
      <c r="K6" s="13" t="s">
        <v>34</v>
      </c>
      <c r="L6" s="96" t="s">
        <v>104</v>
      </c>
      <c r="M6" s="97"/>
      <c r="N6" s="97"/>
      <c r="O6" s="97"/>
      <c r="P6" s="97"/>
      <c r="Q6" s="98"/>
    </row>
    <row r="7" spans="1:17" s="11" customFormat="1" ht="11.25" customHeight="1">
      <c r="A7" s="11" t="s">
        <v>22</v>
      </c>
      <c r="B7" s="102"/>
      <c r="C7" s="102"/>
      <c r="D7" s="102"/>
      <c r="E7" s="102"/>
      <c r="F7" s="102"/>
      <c r="G7" s="102"/>
      <c r="H7" s="102"/>
      <c r="I7" s="102"/>
      <c r="K7" s="13" t="s">
        <v>35</v>
      </c>
      <c r="L7" s="96" t="s">
        <v>102</v>
      </c>
      <c r="M7" s="97"/>
      <c r="N7" s="97"/>
      <c r="O7" s="97"/>
      <c r="P7" s="97"/>
      <c r="Q7" s="98"/>
    </row>
    <row r="8" spans="1:18" s="11" customFormat="1" ht="11.25">
      <c r="A8" s="11" t="s">
        <v>21</v>
      </c>
      <c r="B8" s="102"/>
      <c r="C8" s="102"/>
      <c r="D8" s="102"/>
      <c r="E8" s="102"/>
      <c r="F8" s="102"/>
      <c r="G8" s="102"/>
      <c r="H8" s="102"/>
      <c r="I8" s="102"/>
      <c r="K8" s="13" t="s">
        <v>34</v>
      </c>
      <c r="L8" s="96"/>
      <c r="M8" s="97"/>
      <c r="N8" s="97"/>
      <c r="O8" s="97"/>
      <c r="P8" s="97"/>
      <c r="Q8" s="98"/>
      <c r="R8" s="12"/>
    </row>
    <row r="9" spans="1:18" s="11" customFormat="1" ht="11.25">
      <c r="A9" s="11" t="s">
        <v>19</v>
      </c>
      <c r="B9" s="103"/>
      <c r="C9" s="103"/>
      <c r="D9" s="103"/>
      <c r="E9" s="103"/>
      <c r="F9" s="103"/>
      <c r="G9" s="103"/>
      <c r="H9" s="103"/>
      <c r="I9" s="103"/>
      <c r="K9" s="13" t="s">
        <v>36</v>
      </c>
      <c r="L9" s="96"/>
      <c r="M9" s="97"/>
      <c r="N9" s="97"/>
      <c r="O9" s="97"/>
      <c r="P9" s="97"/>
      <c r="Q9" s="98"/>
      <c r="R9" s="12"/>
    </row>
    <row r="10" spans="1:18" s="11" customFormat="1" ht="12" thickBot="1">
      <c r="A10" s="11" t="s">
        <v>20</v>
      </c>
      <c r="B10" s="104"/>
      <c r="C10" s="104"/>
      <c r="D10" s="104"/>
      <c r="E10" s="104"/>
      <c r="F10" s="104"/>
      <c r="G10" s="104"/>
      <c r="H10" s="104"/>
      <c r="I10" s="104"/>
      <c r="K10" s="13" t="s">
        <v>37</v>
      </c>
      <c r="L10" s="93">
        <v>383</v>
      </c>
      <c r="M10" s="94"/>
      <c r="N10" s="94"/>
      <c r="O10" s="94"/>
      <c r="P10" s="94"/>
      <c r="Q10" s="95"/>
      <c r="R10" s="12"/>
    </row>
    <row r="11" spans="1:33" s="11" customFormat="1" ht="11.25">
      <c r="A11" s="11" t="s">
        <v>29</v>
      </c>
      <c r="B11" s="106" t="s">
        <v>28</v>
      </c>
      <c r="C11" s="106"/>
      <c r="D11" s="106"/>
      <c r="E11" s="106"/>
      <c r="F11" s="106"/>
      <c r="G11" s="106"/>
      <c r="H11" s="106"/>
      <c r="I11" s="106"/>
      <c r="R11" s="12"/>
      <c r="S11" s="12"/>
      <c r="AG11" s="12"/>
    </row>
    <row r="12" spans="1:19" s="11" customFormat="1" ht="11.25">
      <c r="A12" s="11" t="s">
        <v>30</v>
      </c>
      <c r="B12" s="105" t="s">
        <v>31</v>
      </c>
      <c r="C12" s="105"/>
      <c r="D12" s="105"/>
      <c r="E12" s="105"/>
      <c r="F12" s="105"/>
      <c r="G12" s="105"/>
      <c r="H12" s="105"/>
      <c r="I12" s="105"/>
      <c r="L12" s="13"/>
      <c r="M12" s="23"/>
      <c r="N12" s="23"/>
      <c r="O12" s="23"/>
      <c r="P12" s="23"/>
      <c r="Q12" s="23"/>
      <c r="R12" s="12"/>
      <c r="S12" s="12"/>
    </row>
    <row r="13" spans="2:19" s="11" customFormat="1" ht="11.25" hidden="1">
      <c r="B13" s="58"/>
      <c r="C13" s="58"/>
      <c r="D13" s="58"/>
      <c r="E13" s="58"/>
      <c r="F13" s="58"/>
      <c r="G13" s="58"/>
      <c r="H13" s="58"/>
      <c r="I13" s="58"/>
      <c r="L13" s="13"/>
      <c r="M13" s="23"/>
      <c r="N13" s="23"/>
      <c r="O13" s="23"/>
      <c r="P13" s="23"/>
      <c r="Q13" s="23"/>
      <c r="R13" s="12"/>
      <c r="S13" s="12"/>
    </row>
    <row r="14" spans="12:19" ht="12.75">
      <c r="L14" s="1"/>
      <c r="M14" s="1"/>
      <c r="N14" s="1"/>
      <c r="O14" s="1"/>
      <c r="P14" s="1"/>
      <c r="Q14" s="31" t="s">
        <v>105</v>
      </c>
      <c r="R14" s="1"/>
      <c r="S14" s="1"/>
    </row>
    <row r="15" spans="1:19" ht="11.25" customHeight="1">
      <c r="A15" s="91" t="s">
        <v>3</v>
      </c>
      <c r="B15" s="92"/>
      <c r="C15" s="56"/>
      <c r="D15" s="86" t="s">
        <v>4</v>
      </c>
      <c r="E15" s="89" t="s">
        <v>5</v>
      </c>
      <c r="F15" s="89"/>
      <c r="G15" s="89"/>
      <c r="H15" s="89"/>
      <c r="I15" s="89" t="s">
        <v>6</v>
      </c>
      <c r="J15" s="89"/>
      <c r="K15" s="89"/>
      <c r="L15" s="89"/>
      <c r="M15" s="89"/>
      <c r="N15" s="89"/>
      <c r="O15" s="89"/>
      <c r="P15" s="89"/>
      <c r="Q15" s="90"/>
      <c r="R15" s="1"/>
      <c r="S15" s="1"/>
    </row>
    <row r="16" spans="1:19" ht="12.75" customHeight="1">
      <c r="A16" s="91"/>
      <c r="B16" s="92"/>
      <c r="C16" s="56"/>
      <c r="D16" s="86"/>
      <c r="E16" s="86" t="s">
        <v>24</v>
      </c>
      <c r="F16" s="86" t="s">
        <v>25</v>
      </c>
      <c r="G16" s="86" t="s">
        <v>26</v>
      </c>
      <c r="H16" s="86" t="s">
        <v>7</v>
      </c>
      <c r="I16" s="86" t="s">
        <v>24</v>
      </c>
      <c r="J16" s="86" t="s">
        <v>25</v>
      </c>
      <c r="K16" s="86" t="s">
        <v>26</v>
      </c>
      <c r="L16" s="86" t="s">
        <v>7</v>
      </c>
      <c r="M16" s="86"/>
      <c r="N16" s="86"/>
      <c r="O16" s="86"/>
      <c r="P16" s="86"/>
      <c r="Q16" s="87"/>
      <c r="R16" s="1"/>
      <c r="S16" s="1"/>
    </row>
    <row r="17" spans="1:19" ht="12.75">
      <c r="A17" s="91"/>
      <c r="B17" s="92"/>
      <c r="C17" s="5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1"/>
      <c r="S17" s="1"/>
    </row>
    <row r="18" spans="1:19" ht="12.75">
      <c r="A18" s="91"/>
      <c r="B18" s="92"/>
      <c r="C18" s="5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1"/>
      <c r="S18" s="1"/>
    </row>
    <row r="19" spans="1:19" s="44" customFormat="1" ht="9.75">
      <c r="A19" s="88">
        <v>1</v>
      </c>
      <c r="B19" s="89"/>
      <c r="C19" s="30"/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89">
        <v>10</v>
      </c>
      <c r="M19" s="89"/>
      <c r="N19" s="89"/>
      <c r="O19" s="89"/>
      <c r="P19" s="89"/>
      <c r="Q19" s="90"/>
      <c r="R19" s="43"/>
      <c r="S19" s="43"/>
    </row>
    <row r="20" spans="1:19" ht="12.75" customHeight="1">
      <c r="A20" s="84" t="s">
        <v>106</v>
      </c>
      <c r="B20" s="85"/>
      <c r="C20" s="60"/>
      <c r="D20" s="29"/>
      <c r="E20" s="52"/>
      <c r="F20" s="52"/>
      <c r="G20" s="52"/>
      <c r="H20" s="52"/>
      <c r="I20" s="52"/>
      <c r="J20" s="52"/>
      <c r="K20" s="52"/>
      <c r="L20" s="83"/>
      <c r="M20" s="83"/>
      <c r="N20" s="83"/>
      <c r="O20" s="83"/>
      <c r="P20" s="83"/>
      <c r="Q20" s="83"/>
      <c r="R20" s="1"/>
      <c r="S20" s="1"/>
    </row>
    <row r="21" spans="1:19" ht="12.75" customHeight="1">
      <c r="A21" s="81" t="s">
        <v>107</v>
      </c>
      <c r="B21" s="82"/>
      <c r="C21" s="57" t="s">
        <v>109</v>
      </c>
      <c r="D21" s="14" t="s">
        <v>108</v>
      </c>
      <c r="E21" s="53">
        <f aca="true" t="shared" si="0" ref="E21:L21">SUM(E22:E25)</f>
        <v>0</v>
      </c>
      <c r="F21" s="53">
        <f t="shared" si="0"/>
        <v>8603591.040000001</v>
      </c>
      <c r="G21" s="53">
        <f t="shared" si="0"/>
        <v>0</v>
      </c>
      <c r="H21" s="53">
        <f t="shared" si="0"/>
        <v>8603591.040000001</v>
      </c>
      <c r="I21" s="53">
        <f t="shared" si="0"/>
        <v>0</v>
      </c>
      <c r="J21" s="53">
        <f t="shared" si="0"/>
        <v>9101700.870000001</v>
      </c>
      <c r="K21" s="53">
        <f t="shared" si="0"/>
        <v>0</v>
      </c>
      <c r="L21" s="83">
        <f t="shared" si="0"/>
        <v>9101700.870000001</v>
      </c>
      <c r="M21" s="83"/>
      <c r="N21" s="83"/>
      <c r="O21" s="83"/>
      <c r="P21" s="83"/>
      <c r="Q21" s="83"/>
      <c r="R21" s="1"/>
      <c r="S21" s="1"/>
    </row>
    <row r="22" spans="1:19" ht="19.5" customHeight="1">
      <c r="A22" s="81" t="s">
        <v>110</v>
      </c>
      <c r="B22" s="82"/>
      <c r="C22" s="57" t="s">
        <v>109</v>
      </c>
      <c r="D22" s="14" t="s">
        <v>111</v>
      </c>
      <c r="E22" s="53"/>
      <c r="F22" s="53">
        <v>4683369.19</v>
      </c>
      <c r="G22" s="53"/>
      <c r="H22" s="53">
        <f>SUM(E22:G22)</f>
        <v>4683369.19</v>
      </c>
      <c r="I22" s="53"/>
      <c r="J22" s="53">
        <v>4683369.19</v>
      </c>
      <c r="K22" s="53"/>
      <c r="L22" s="83">
        <f>SUM(I22:K22)</f>
        <v>4683369.19</v>
      </c>
      <c r="M22" s="83"/>
      <c r="N22" s="83"/>
      <c r="O22" s="83"/>
      <c r="P22" s="83"/>
      <c r="Q22" s="83"/>
      <c r="R22" s="1"/>
      <c r="S22" s="1"/>
    </row>
    <row r="23" spans="1:19" ht="12.75" customHeight="1">
      <c r="A23" s="81" t="s">
        <v>112</v>
      </c>
      <c r="B23" s="82"/>
      <c r="C23" s="57" t="s">
        <v>109</v>
      </c>
      <c r="D23" s="14" t="s">
        <v>113</v>
      </c>
      <c r="E23" s="53"/>
      <c r="F23" s="53">
        <v>1669315.99</v>
      </c>
      <c r="G23" s="53"/>
      <c r="H23" s="53">
        <f>SUM(E23:G23)</f>
        <v>1669315.99</v>
      </c>
      <c r="I23" s="53"/>
      <c r="J23" s="53">
        <v>1639021.99</v>
      </c>
      <c r="K23" s="53"/>
      <c r="L23" s="83">
        <f>SUM(I23:K23)</f>
        <v>1639021.99</v>
      </c>
      <c r="M23" s="83"/>
      <c r="N23" s="83"/>
      <c r="O23" s="83"/>
      <c r="P23" s="83"/>
      <c r="Q23" s="83"/>
      <c r="R23" s="1"/>
      <c r="S23" s="1"/>
    </row>
    <row r="24" spans="1:19" ht="12.75" customHeight="1">
      <c r="A24" s="81" t="s">
        <v>114</v>
      </c>
      <c r="B24" s="82"/>
      <c r="C24" s="57" t="s">
        <v>109</v>
      </c>
      <c r="D24" s="14" t="s">
        <v>115</v>
      </c>
      <c r="E24" s="53"/>
      <c r="F24" s="53">
        <v>2250905.86</v>
      </c>
      <c r="G24" s="53"/>
      <c r="H24" s="53">
        <f>SUM(E24:G24)</f>
        <v>2250905.86</v>
      </c>
      <c r="I24" s="53"/>
      <c r="J24" s="53">
        <v>2779309.69</v>
      </c>
      <c r="K24" s="53"/>
      <c r="L24" s="83">
        <f>SUM(I24:K24)</f>
        <v>2779309.69</v>
      </c>
      <c r="M24" s="83"/>
      <c r="N24" s="83"/>
      <c r="O24" s="83"/>
      <c r="P24" s="83"/>
      <c r="Q24" s="83"/>
      <c r="R24" s="1"/>
      <c r="S24" s="1"/>
    </row>
    <row r="25" spans="1:19" ht="12.75" customHeight="1">
      <c r="A25" s="81" t="s">
        <v>116</v>
      </c>
      <c r="B25" s="82"/>
      <c r="C25" s="57" t="s">
        <v>109</v>
      </c>
      <c r="D25" s="14" t="s">
        <v>117</v>
      </c>
      <c r="E25" s="53"/>
      <c r="F25" s="53"/>
      <c r="G25" s="53"/>
      <c r="H25" s="53">
        <f>SUM(E25:G25)</f>
        <v>0</v>
      </c>
      <c r="I25" s="53"/>
      <c r="J25" s="53"/>
      <c r="K25" s="53"/>
      <c r="L25" s="83">
        <f>SUM(I25:K25)</f>
        <v>0</v>
      </c>
      <c r="M25" s="83"/>
      <c r="N25" s="83"/>
      <c r="O25" s="83"/>
      <c r="P25" s="83"/>
      <c r="Q25" s="83"/>
      <c r="R25" s="1"/>
      <c r="S25" s="1"/>
    </row>
    <row r="26" spans="1:19" ht="12.75" customHeight="1">
      <c r="A26" s="81" t="s">
        <v>118</v>
      </c>
      <c r="B26" s="82"/>
      <c r="C26" s="57" t="s">
        <v>109</v>
      </c>
      <c r="D26" s="14" t="s">
        <v>119</v>
      </c>
      <c r="E26" s="53">
        <f aca="true" t="shared" si="1" ref="E26:L26">SUM(E27:E30)</f>
        <v>0</v>
      </c>
      <c r="F26" s="53">
        <f t="shared" si="1"/>
        <v>4476668.66</v>
      </c>
      <c r="G26" s="53">
        <f t="shared" si="1"/>
        <v>0</v>
      </c>
      <c r="H26" s="53">
        <f t="shared" si="1"/>
        <v>4476668.66</v>
      </c>
      <c r="I26" s="53">
        <f t="shared" si="1"/>
        <v>0</v>
      </c>
      <c r="J26" s="53">
        <f t="shared" si="1"/>
        <v>5192935.699999999</v>
      </c>
      <c r="K26" s="53">
        <f t="shared" si="1"/>
        <v>0</v>
      </c>
      <c r="L26" s="83">
        <f t="shared" si="1"/>
        <v>5192935.699999999</v>
      </c>
      <c r="M26" s="83"/>
      <c r="N26" s="83"/>
      <c r="O26" s="83"/>
      <c r="P26" s="83"/>
      <c r="Q26" s="83"/>
      <c r="R26" s="1"/>
      <c r="S26" s="1"/>
    </row>
    <row r="27" spans="1:19" ht="19.5" customHeight="1">
      <c r="A27" s="81" t="s">
        <v>120</v>
      </c>
      <c r="B27" s="82"/>
      <c r="C27" s="57" t="s">
        <v>109</v>
      </c>
      <c r="D27" s="14" t="s">
        <v>121</v>
      </c>
      <c r="E27" s="53"/>
      <c r="F27" s="53">
        <v>1677782.41</v>
      </c>
      <c r="G27" s="53"/>
      <c r="H27" s="53">
        <f>SUM(E27:G27)</f>
        <v>1677782.41</v>
      </c>
      <c r="I27" s="53"/>
      <c r="J27" s="53">
        <v>1725385.93</v>
      </c>
      <c r="K27" s="53"/>
      <c r="L27" s="83">
        <f>SUM(I27:K27)</f>
        <v>1725385.93</v>
      </c>
      <c r="M27" s="83"/>
      <c r="N27" s="83"/>
      <c r="O27" s="83"/>
      <c r="P27" s="83"/>
      <c r="Q27" s="83"/>
      <c r="R27" s="1"/>
      <c r="S27" s="1"/>
    </row>
    <row r="28" spans="1:19" ht="12.75" customHeight="1">
      <c r="A28" s="81" t="s">
        <v>122</v>
      </c>
      <c r="B28" s="82"/>
      <c r="C28" s="57" t="s">
        <v>109</v>
      </c>
      <c r="D28" s="14" t="s">
        <v>123</v>
      </c>
      <c r="E28" s="53"/>
      <c r="F28" s="53">
        <v>608434.37</v>
      </c>
      <c r="G28" s="53"/>
      <c r="H28" s="53">
        <f>SUM(E28:G28)</f>
        <v>608434.37</v>
      </c>
      <c r="I28" s="53"/>
      <c r="J28" s="53">
        <v>790477.85</v>
      </c>
      <c r="K28" s="53"/>
      <c r="L28" s="83">
        <f>SUM(I28:K28)</f>
        <v>790477.85</v>
      </c>
      <c r="M28" s="83"/>
      <c r="N28" s="83"/>
      <c r="O28" s="83"/>
      <c r="P28" s="83"/>
      <c r="Q28" s="83"/>
      <c r="R28" s="1"/>
      <c r="S28" s="1"/>
    </row>
    <row r="29" spans="1:19" ht="12.75" customHeight="1">
      <c r="A29" s="81" t="s">
        <v>124</v>
      </c>
      <c r="B29" s="82"/>
      <c r="C29" s="57" t="s">
        <v>109</v>
      </c>
      <c r="D29" s="14" t="s">
        <v>125</v>
      </c>
      <c r="E29" s="53"/>
      <c r="F29" s="53">
        <v>2190451.88</v>
      </c>
      <c r="G29" s="53"/>
      <c r="H29" s="53">
        <f>SUM(E29:G29)</f>
        <v>2190451.88</v>
      </c>
      <c r="I29" s="53"/>
      <c r="J29" s="53">
        <v>2677071.92</v>
      </c>
      <c r="K29" s="53"/>
      <c r="L29" s="83">
        <f>SUM(I29:K29)</f>
        <v>2677071.92</v>
      </c>
      <c r="M29" s="83"/>
      <c r="N29" s="83"/>
      <c r="O29" s="83"/>
      <c r="P29" s="83"/>
      <c r="Q29" s="83"/>
      <c r="R29" s="1"/>
      <c r="S29" s="1"/>
    </row>
    <row r="30" spans="1:19" ht="12.75" customHeight="1">
      <c r="A30" s="81" t="s">
        <v>126</v>
      </c>
      <c r="B30" s="82"/>
      <c r="C30" s="57" t="s">
        <v>109</v>
      </c>
      <c r="D30" s="14" t="s">
        <v>127</v>
      </c>
      <c r="E30" s="53"/>
      <c r="F30" s="53"/>
      <c r="G30" s="53"/>
      <c r="H30" s="53">
        <f>SUM(E30:G30)</f>
        <v>0</v>
      </c>
      <c r="I30" s="53"/>
      <c r="J30" s="53"/>
      <c r="K30" s="53"/>
      <c r="L30" s="83">
        <f>SUM(I30:K30)</f>
        <v>0</v>
      </c>
      <c r="M30" s="83"/>
      <c r="N30" s="83"/>
      <c r="O30" s="83"/>
      <c r="P30" s="83"/>
      <c r="Q30" s="83"/>
      <c r="R30" s="1"/>
      <c r="S30" s="1"/>
    </row>
    <row r="31" spans="1:19" ht="12.75" customHeight="1">
      <c r="A31" s="81" t="s">
        <v>128</v>
      </c>
      <c r="B31" s="82"/>
      <c r="C31" s="57" t="s">
        <v>109</v>
      </c>
      <c r="D31" s="14" t="s">
        <v>129</v>
      </c>
      <c r="E31" s="53">
        <f aca="true" t="shared" si="2" ref="E31:L31">SUM(E32:E35)</f>
        <v>0</v>
      </c>
      <c r="F31" s="53">
        <f t="shared" si="2"/>
        <v>4126922.3800000004</v>
      </c>
      <c r="G31" s="53">
        <f t="shared" si="2"/>
        <v>0</v>
      </c>
      <c r="H31" s="53">
        <f t="shared" si="2"/>
        <v>4126922.3800000004</v>
      </c>
      <c r="I31" s="53">
        <f t="shared" si="2"/>
        <v>0</v>
      </c>
      <c r="J31" s="53">
        <f t="shared" si="2"/>
        <v>3908765.170000001</v>
      </c>
      <c r="K31" s="53">
        <f t="shared" si="2"/>
        <v>0</v>
      </c>
      <c r="L31" s="83">
        <f t="shared" si="2"/>
        <v>3908765.170000001</v>
      </c>
      <c r="M31" s="83"/>
      <c r="N31" s="83"/>
      <c r="O31" s="83"/>
      <c r="P31" s="83"/>
      <c r="Q31" s="83"/>
      <c r="R31" s="1"/>
      <c r="S31" s="1"/>
    </row>
    <row r="32" spans="1:19" ht="19.5" customHeight="1">
      <c r="A32" s="81" t="s">
        <v>130</v>
      </c>
      <c r="B32" s="82"/>
      <c r="C32" s="57" t="s">
        <v>109</v>
      </c>
      <c r="D32" s="14" t="s">
        <v>131</v>
      </c>
      <c r="E32" s="53">
        <f aca="true" t="shared" si="3" ref="E32:G35">E22-E27</f>
        <v>0</v>
      </c>
      <c r="F32" s="53">
        <f t="shared" si="3"/>
        <v>3005586.7800000003</v>
      </c>
      <c r="G32" s="53">
        <f t="shared" si="3"/>
        <v>0</v>
      </c>
      <c r="H32" s="53">
        <f>SUM(E32:G32)</f>
        <v>3005586.7800000003</v>
      </c>
      <c r="I32" s="53">
        <f aca="true" t="shared" si="4" ref="I32:K35">I22-I27</f>
        <v>0</v>
      </c>
      <c r="J32" s="53">
        <f t="shared" si="4"/>
        <v>2957983.2600000007</v>
      </c>
      <c r="K32" s="53">
        <f t="shared" si="4"/>
        <v>0</v>
      </c>
      <c r="L32" s="83">
        <f>SUM(I32:K32)</f>
        <v>2957983.2600000007</v>
      </c>
      <c r="M32" s="83"/>
      <c r="N32" s="83"/>
      <c r="O32" s="83"/>
      <c r="P32" s="83"/>
      <c r="Q32" s="83"/>
      <c r="R32" s="1"/>
      <c r="S32" s="1"/>
    </row>
    <row r="33" spans="1:19" ht="19.5" customHeight="1">
      <c r="A33" s="81" t="s">
        <v>132</v>
      </c>
      <c r="B33" s="82"/>
      <c r="C33" s="57" t="s">
        <v>109</v>
      </c>
      <c r="D33" s="14" t="s">
        <v>133</v>
      </c>
      <c r="E33" s="53">
        <f t="shared" si="3"/>
        <v>0</v>
      </c>
      <c r="F33" s="53">
        <f t="shared" si="3"/>
        <v>1060881.62</v>
      </c>
      <c r="G33" s="53">
        <f t="shared" si="3"/>
        <v>0</v>
      </c>
      <c r="H33" s="53">
        <f>SUM(E33:G33)</f>
        <v>1060881.62</v>
      </c>
      <c r="I33" s="53">
        <f t="shared" si="4"/>
        <v>0</v>
      </c>
      <c r="J33" s="53">
        <f t="shared" si="4"/>
        <v>848544.14</v>
      </c>
      <c r="K33" s="53">
        <f t="shared" si="4"/>
        <v>0</v>
      </c>
      <c r="L33" s="83">
        <f>SUM(I33:K33)</f>
        <v>848544.14</v>
      </c>
      <c r="M33" s="83"/>
      <c r="N33" s="83"/>
      <c r="O33" s="83"/>
      <c r="P33" s="83"/>
      <c r="Q33" s="83"/>
      <c r="R33" s="1"/>
      <c r="S33" s="1"/>
    </row>
    <row r="34" spans="1:19" ht="19.5" customHeight="1">
      <c r="A34" s="81" t="s">
        <v>134</v>
      </c>
      <c r="B34" s="82"/>
      <c r="C34" s="57" t="s">
        <v>109</v>
      </c>
      <c r="D34" s="14" t="s">
        <v>135</v>
      </c>
      <c r="E34" s="53">
        <f t="shared" si="3"/>
        <v>0</v>
      </c>
      <c r="F34" s="53">
        <f t="shared" si="3"/>
        <v>60453.97999999998</v>
      </c>
      <c r="G34" s="53">
        <f t="shared" si="3"/>
        <v>0</v>
      </c>
      <c r="H34" s="53">
        <f>SUM(E34:G34)</f>
        <v>60453.97999999998</v>
      </c>
      <c r="I34" s="53">
        <f t="shared" si="4"/>
        <v>0</v>
      </c>
      <c r="J34" s="53">
        <f t="shared" si="4"/>
        <v>102237.77000000002</v>
      </c>
      <c r="K34" s="53">
        <f t="shared" si="4"/>
        <v>0</v>
      </c>
      <c r="L34" s="83">
        <f>SUM(I34:K34)</f>
        <v>102237.77000000002</v>
      </c>
      <c r="M34" s="83"/>
      <c r="N34" s="83"/>
      <c r="O34" s="83"/>
      <c r="P34" s="83"/>
      <c r="Q34" s="83"/>
      <c r="R34" s="1"/>
      <c r="S34" s="1"/>
    </row>
    <row r="35" spans="1:19" ht="12.75" customHeight="1">
      <c r="A35" s="81" t="s">
        <v>136</v>
      </c>
      <c r="B35" s="82"/>
      <c r="C35" s="57" t="s">
        <v>109</v>
      </c>
      <c r="D35" s="14" t="s">
        <v>137</v>
      </c>
      <c r="E35" s="53">
        <f t="shared" si="3"/>
        <v>0</v>
      </c>
      <c r="F35" s="53">
        <f t="shared" si="3"/>
        <v>0</v>
      </c>
      <c r="G35" s="53">
        <f t="shared" si="3"/>
        <v>0</v>
      </c>
      <c r="H35" s="53">
        <f>SUM(E35:G35)</f>
        <v>0</v>
      </c>
      <c r="I35" s="53">
        <f t="shared" si="4"/>
        <v>0</v>
      </c>
      <c r="J35" s="53">
        <f t="shared" si="4"/>
        <v>0</v>
      </c>
      <c r="K35" s="53">
        <f t="shared" si="4"/>
        <v>0</v>
      </c>
      <c r="L35" s="83">
        <f>SUM(I35:K35)</f>
        <v>0</v>
      </c>
      <c r="M35" s="83"/>
      <c r="N35" s="83"/>
      <c r="O35" s="83"/>
      <c r="P35" s="83"/>
      <c r="Q35" s="83"/>
      <c r="R35" s="1"/>
      <c r="S35" s="1"/>
    </row>
    <row r="36" spans="12:19" ht="12.75">
      <c r="L36" s="1"/>
      <c r="M36" s="1"/>
      <c r="N36" s="1"/>
      <c r="O36" s="1"/>
      <c r="P36" s="1"/>
      <c r="Q36" s="31" t="s">
        <v>138</v>
      </c>
      <c r="R36" s="1"/>
      <c r="S36" s="1"/>
    </row>
    <row r="37" spans="1:19" ht="11.25" customHeight="1">
      <c r="A37" s="91" t="s">
        <v>3</v>
      </c>
      <c r="B37" s="92"/>
      <c r="C37" s="56"/>
      <c r="D37" s="86" t="s">
        <v>4</v>
      </c>
      <c r="E37" s="89" t="s">
        <v>5</v>
      </c>
      <c r="F37" s="89"/>
      <c r="G37" s="89"/>
      <c r="H37" s="89"/>
      <c r="I37" s="89" t="s">
        <v>6</v>
      </c>
      <c r="J37" s="89"/>
      <c r="K37" s="89"/>
      <c r="L37" s="89"/>
      <c r="M37" s="89"/>
      <c r="N37" s="89"/>
      <c r="O37" s="89"/>
      <c r="P37" s="89"/>
      <c r="Q37" s="90"/>
      <c r="R37" s="1"/>
      <c r="S37" s="1"/>
    </row>
    <row r="38" spans="1:19" ht="12.75" customHeight="1">
      <c r="A38" s="91"/>
      <c r="B38" s="92"/>
      <c r="C38" s="56"/>
      <c r="D38" s="86"/>
      <c r="E38" s="86" t="s">
        <v>24</v>
      </c>
      <c r="F38" s="86" t="s">
        <v>25</v>
      </c>
      <c r="G38" s="86" t="s">
        <v>26</v>
      </c>
      <c r="H38" s="86" t="s">
        <v>7</v>
      </c>
      <c r="I38" s="86" t="s">
        <v>24</v>
      </c>
      <c r="J38" s="86" t="s">
        <v>25</v>
      </c>
      <c r="K38" s="86" t="s">
        <v>26</v>
      </c>
      <c r="L38" s="86" t="s">
        <v>7</v>
      </c>
      <c r="M38" s="86"/>
      <c r="N38" s="86"/>
      <c r="O38" s="86"/>
      <c r="P38" s="86"/>
      <c r="Q38" s="87"/>
      <c r="R38" s="1"/>
      <c r="S38" s="1"/>
    </row>
    <row r="39" spans="1:19" ht="12.75">
      <c r="A39" s="91"/>
      <c r="B39" s="92"/>
      <c r="C39" s="5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1"/>
      <c r="S39" s="1"/>
    </row>
    <row r="40" spans="1:19" ht="12.75">
      <c r="A40" s="91"/>
      <c r="B40" s="92"/>
      <c r="C40" s="5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1"/>
      <c r="S40" s="1"/>
    </row>
    <row r="41" spans="1:19" s="44" customFormat="1" ht="9.75">
      <c r="A41" s="88">
        <v>1</v>
      </c>
      <c r="B41" s="89"/>
      <c r="C41" s="30"/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89">
        <v>10</v>
      </c>
      <c r="M41" s="89"/>
      <c r="N41" s="89"/>
      <c r="O41" s="89"/>
      <c r="P41" s="89"/>
      <c r="Q41" s="90"/>
      <c r="R41" s="43"/>
      <c r="S41" s="43"/>
    </row>
    <row r="42" spans="1:19" ht="12.75" customHeight="1">
      <c r="A42" s="81" t="s">
        <v>139</v>
      </c>
      <c r="B42" s="82"/>
      <c r="C42" s="57" t="s">
        <v>109</v>
      </c>
      <c r="D42" s="14" t="s">
        <v>140</v>
      </c>
      <c r="E42" s="53">
        <f aca="true" t="shared" si="5" ref="E42:L42">SUM(E43:E45)</f>
        <v>0</v>
      </c>
      <c r="F42" s="53">
        <f t="shared" si="5"/>
        <v>0</v>
      </c>
      <c r="G42" s="53">
        <f t="shared" si="5"/>
        <v>0</v>
      </c>
      <c r="H42" s="53">
        <f t="shared" si="5"/>
        <v>0</v>
      </c>
      <c r="I42" s="53">
        <f t="shared" si="5"/>
        <v>0</v>
      </c>
      <c r="J42" s="53">
        <f t="shared" si="5"/>
        <v>0</v>
      </c>
      <c r="K42" s="53">
        <f t="shared" si="5"/>
        <v>0</v>
      </c>
      <c r="L42" s="83">
        <f t="shared" si="5"/>
        <v>0</v>
      </c>
      <c r="M42" s="83"/>
      <c r="N42" s="83"/>
      <c r="O42" s="83"/>
      <c r="P42" s="83"/>
      <c r="Q42" s="83"/>
      <c r="R42" s="1"/>
      <c r="S42" s="1"/>
    </row>
    <row r="43" spans="1:19" ht="19.5" customHeight="1">
      <c r="A43" s="81" t="s">
        <v>141</v>
      </c>
      <c r="B43" s="82"/>
      <c r="C43" s="57" t="s">
        <v>109</v>
      </c>
      <c r="D43" s="14" t="s">
        <v>142</v>
      </c>
      <c r="E43" s="53"/>
      <c r="F43" s="53"/>
      <c r="G43" s="53"/>
      <c r="H43" s="53">
        <f>SUM(E43:G43)</f>
        <v>0</v>
      </c>
      <c r="I43" s="53"/>
      <c r="J43" s="53"/>
      <c r="K43" s="53"/>
      <c r="L43" s="83">
        <f>SUM(I43:K43)</f>
        <v>0</v>
      </c>
      <c r="M43" s="83"/>
      <c r="N43" s="83"/>
      <c r="O43" s="83"/>
      <c r="P43" s="83"/>
      <c r="Q43" s="83"/>
      <c r="R43" s="1"/>
      <c r="S43" s="1"/>
    </row>
    <row r="44" spans="1:19" ht="12.75" customHeight="1">
      <c r="A44" s="81" t="s">
        <v>143</v>
      </c>
      <c r="B44" s="82"/>
      <c r="C44" s="57" t="s">
        <v>109</v>
      </c>
      <c r="D44" s="14" t="s">
        <v>144</v>
      </c>
      <c r="E44" s="53"/>
      <c r="F44" s="53"/>
      <c r="G44" s="53"/>
      <c r="H44" s="53">
        <f>SUM(E44:G44)</f>
        <v>0</v>
      </c>
      <c r="I44" s="53"/>
      <c r="J44" s="53"/>
      <c r="K44" s="53"/>
      <c r="L44" s="83">
        <f>SUM(I44:K44)</f>
        <v>0</v>
      </c>
      <c r="M44" s="83"/>
      <c r="N44" s="83"/>
      <c r="O44" s="83"/>
      <c r="P44" s="83"/>
      <c r="Q44" s="83"/>
      <c r="R44" s="1"/>
      <c r="S44" s="1"/>
    </row>
    <row r="45" spans="1:19" ht="12.75" customHeight="1">
      <c r="A45" s="81" t="s">
        <v>145</v>
      </c>
      <c r="B45" s="82"/>
      <c r="C45" s="57" t="s">
        <v>109</v>
      </c>
      <c r="D45" s="14" t="s">
        <v>146</v>
      </c>
      <c r="E45" s="53"/>
      <c r="F45" s="53"/>
      <c r="G45" s="53"/>
      <c r="H45" s="53">
        <f>SUM(E45:G45)</f>
        <v>0</v>
      </c>
      <c r="I45" s="53"/>
      <c r="J45" s="53"/>
      <c r="K45" s="53"/>
      <c r="L45" s="83">
        <f>SUM(I45:K45)</f>
        <v>0</v>
      </c>
      <c r="M45" s="83"/>
      <c r="N45" s="83"/>
      <c r="O45" s="83"/>
      <c r="P45" s="83"/>
      <c r="Q45" s="83"/>
      <c r="R45" s="1"/>
      <c r="S45" s="1"/>
    </row>
    <row r="46" spans="1:19" ht="12.75" customHeight="1">
      <c r="A46" s="81" t="s">
        <v>147</v>
      </c>
      <c r="B46" s="82"/>
      <c r="C46" s="57" t="s">
        <v>109</v>
      </c>
      <c r="D46" s="14" t="s">
        <v>148</v>
      </c>
      <c r="E46" s="53">
        <f aca="true" t="shared" si="6" ref="E46:L46">SUM(E47:E49)</f>
        <v>0</v>
      </c>
      <c r="F46" s="53">
        <f t="shared" si="6"/>
        <v>0</v>
      </c>
      <c r="G46" s="53">
        <f t="shared" si="6"/>
        <v>0</v>
      </c>
      <c r="H46" s="53">
        <f t="shared" si="6"/>
        <v>0</v>
      </c>
      <c r="I46" s="53">
        <f t="shared" si="6"/>
        <v>0</v>
      </c>
      <c r="J46" s="53">
        <f t="shared" si="6"/>
        <v>0</v>
      </c>
      <c r="K46" s="53">
        <f t="shared" si="6"/>
        <v>0</v>
      </c>
      <c r="L46" s="83">
        <f t="shared" si="6"/>
        <v>0</v>
      </c>
      <c r="M46" s="83"/>
      <c r="N46" s="83"/>
      <c r="O46" s="83"/>
      <c r="P46" s="83"/>
      <c r="Q46" s="83"/>
      <c r="R46" s="1"/>
      <c r="S46" s="1"/>
    </row>
    <row r="47" spans="1:19" ht="19.5" customHeight="1">
      <c r="A47" s="81" t="s">
        <v>149</v>
      </c>
      <c r="B47" s="82"/>
      <c r="C47" s="57" t="s">
        <v>109</v>
      </c>
      <c r="D47" s="14" t="s">
        <v>150</v>
      </c>
      <c r="E47" s="53"/>
      <c r="F47" s="53"/>
      <c r="G47" s="53"/>
      <c r="H47" s="53">
        <f>SUM(E47:G47)</f>
        <v>0</v>
      </c>
      <c r="I47" s="53"/>
      <c r="J47" s="53"/>
      <c r="K47" s="53"/>
      <c r="L47" s="83">
        <f>SUM(I47:K47)</f>
        <v>0</v>
      </c>
      <c r="M47" s="83"/>
      <c r="N47" s="83"/>
      <c r="O47" s="83"/>
      <c r="P47" s="83"/>
      <c r="Q47" s="83"/>
      <c r="R47" s="1"/>
      <c r="S47" s="1"/>
    </row>
    <row r="48" spans="1:19" ht="12.75" customHeight="1">
      <c r="A48" s="81" t="s">
        <v>151</v>
      </c>
      <c r="B48" s="82"/>
      <c r="C48" s="57" t="s">
        <v>109</v>
      </c>
      <c r="D48" s="14" t="s">
        <v>152</v>
      </c>
      <c r="E48" s="53"/>
      <c r="F48" s="53"/>
      <c r="G48" s="53"/>
      <c r="H48" s="53">
        <f>SUM(E48:G48)</f>
        <v>0</v>
      </c>
      <c r="I48" s="53"/>
      <c r="J48" s="53"/>
      <c r="K48" s="53"/>
      <c r="L48" s="83">
        <f>SUM(I48:K48)</f>
        <v>0</v>
      </c>
      <c r="M48" s="83"/>
      <c r="N48" s="83"/>
      <c r="O48" s="83"/>
      <c r="P48" s="83"/>
      <c r="Q48" s="83"/>
      <c r="R48" s="1"/>
      <c r="S48" s="1"/>
    </row>
    <row r="49" spans="1:19" ht="12.75" customHeight="1">
      <c r="A49" s="81" t="s">
        <v>153</v>
      </c>
      <c r="B49" s="82"/>
      <c r="C49" s="57" t="s">
        <v>109</v>
      </c>
      <c r="D49" s="14" t="s">
        <v>154</v>
      </c>
      <c r="E49" s="53"/>
      <c r="F49" s="53"/>
      <c r="G49" s="53"/>
      <c r="H49" s="53">
        <f>SUM(E49:G49)</f>
        <v>0</v>
      </c>
      <c r="I49" s="53"/>
      <c r="J49" s="53"/>
      <c r="K49" s="53"/>
      <c r="L49" s="83">
        <f>SUM(I49:K49)</f>
        <v>0</v>
      </c>
      <c r="M49" s="83"/>
      <c r="N49" s="83"/>
      <c r="O49" s="83"/>
      <c r="P49" s="83"/>
      <c r="Q49" s="83"/>
      <c r="R49" s="1"/>
      <c r="S49" s="1"/>
    </row>
    <row r="50" spans="1:19" ht="12.75" customHeight="1">
      <c r="A50" s="81" t="s">
        <v>155</v>
      </c>
      <c r="B50" s="82"/>
      <c r="C50" s="57" t="s">
        <v>109</v>
      </c>
      <c r="D50" s="14" t="s">
        <v>156</v>
      </c>
      <c r="E50" s="53">
        <f aca="true" t="shared" si="7" ref="E50:L50">SUM(E51:E53)</f>
        <v>0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0</v>
      </c>
      <c r="K50" s="53">
        <f t="shared" si="7"/>
        <v>0</v>
      </c>
      <c r="L50" s="83">
        <f t="shared" si="7"/>
        <v>0</v>
      </c>
      <c r="M50" s="83"/>
      <c r="N50" s="83"/>
      <c r="O50" s="83"/>
      <c r="P50" s="83"/>
      <c r="Q50" s="83"/>
      <c r="R50" s="1"/>
      <c r="S50" s="1"/>
    </row>
    <row r="51" spans="1:19" ht="29.25" customHeight="1">
      <c r="A51" s="81" t="s">
        <v>157</v>
      </c>
      <c r="B51" s="82"/>
      <c r="C51" s="57" t="s">
        <v>109</v>
      </c>
      <c r="D51" s="14" t="s">
        <v>158</v>
      </c>
      <c r="E51" s="53">
        <f aca="true" t="shared" si="8" ref="E51:G53">E43-E47</f>
        <v>0</v>
      </c>
      <c r="F51" s="53">
        <f t="shared" si="8"/>
        <v>0</v>
      </c>
      <c r="G51" s="53">
        <f t="shared" si="8"/>
        <v>0</v>
      </c>
      <c r="H51" s="53">
        <f aca="true" t="shared" si="9" ref="H51:H56">SUM(E51:G51)</f>
        <v>0</v>
      </c>
      <c r="I51" s="53">
        <f aca="true" t="shared" si="10" ref="I51:K53">I43-I47</f>
        <v>0</v>
      </c>
      <c r="J51" s="53">
        <f t="shared" si="10"/>
        <v>0</v>
      </c>
      <c r="K51" s="53">
        <f t="shared" si="10"/>
        <v>0</v>
      </c>
      <c r="L51" s="83">
        <f aca="true" t="shared" si="11" ref="L51:L56">SUM(I51:K51)</f>
        <v>0</v>
      </c>
      <c r="M51" s="83"/>
      <c r="N51" s="83"/>
      <c r="O51" s="83"/>
      <c r="P51" s="83"/>
      <c r="Q51" s="83"/>
      <c r="R51" s="1"/>
      <c r="S51" s="1"/>
    </row>
    <row r="52" spans="1:19" ht="19.5" customHeight="1">
      <c r="A52" s="81" t="s">
        <v>159</v>
      </c>
      <c r="B52" s="82"/>
      <c r="C52" s="57" t="s">
        <v>109</v>
      </c>
      <c r="D52" s="14" t="s">
        <v>160</v>
      </c>
      <c r="E52" s="53">
        <f t="shared" si="8"/>
        <v>0</v>
      </c>
      <c r="F52" s="53">
        <f t="shared" si="8"/>
        <v>0</v>
      </c>
      <c r="G52" s="53">
        <f t="shared" si="8"/>
        <v>0</v>
      </c>
      <c r="H52" s="53">
        <f t="shared" si="9"/>
        <v>0</v>
      </c>
      <c r="I52" s="53">
        <f t="shared" si="10"/>
        <v>0</v>
      </c>
      <c r="J52" s="53">
        <f t="shared" si="10"/>
        <v>0</v>
      </c>
      <c r="K52" s="53">
        <f t="shared" si="10"/>
        <v>0</v>
      </c>
      <c r="L52" s="83">
        <f t="shared" si="11"/>
        <v>0</v>
      </c>
      <c r="M52" s="83"/>
      <c r="N52" s="83"/>
      <c r="O52" s="83"/>
      <c r="P52" s="83"/>
      <c r="Q52" s="83"/>
      <c r="R52" s="1"/>
      <c r="S52" s="1"/>
    </row>
    <row r="53" spans="1:19" ht="12.75" customHeight="1">
      <c r="A53" s="81" t="s">
        <v>161</v>
      </c>
      <c r="B53" s="82"/>
      <c r="C53" s="57" t="s">
        <v>109</v>
      </c>
      <c r="D53" s="14" t="s">
        <v>162</v>
      </c>
      <c r="E53" s="53">
        <f t="shared" si="8"/>
        <v>0</v>
      </c>
      <c r="F53" s="53">
        <f t="shared" si="8"/>
        <v>0</v>
      </c>
      <c r="G53" s="53">
        <f t="shared" si="8"/>
        <v>0</v>
      </c>
      <c r="H53" s="53">
        <f t="shared" si="9"/>
        <v>0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83">
        <f t="shared" si="11"/>
        <v>0</v>
      </c>
      <c r="M53" s="83"/>
      <c r="N53" s="83"/>
      <c r="O53" s="83"/>
      <c r="P53" s="83"/>
      <c r="Q53" s="83"/>
      <c r="R53" s="1"/>
      <c r="S53" s="1"/>
    </row>
    <row r="54" spans="1:19" ht="12.75" customHeight="1">
      <c r="A54" s="81" t="s">
        <v>163</v>
      </c>
      <c r="B54" s="82"/>
      <c r="C54" s="57" t="s">
        <v>109</v>
      </c>
      <c r="D54" s="14" t="s">
        <v>164</v>
      </c>
      <c r="E54" s="53"/>
      <c r="F54" s="53"/>
      <c r="G54" s="53"/>
      <c r="H54" s="53">
        <f t="shared" si="9"/>
        <v>0</v>
      </c>
      <c r="I54" s="53"/>
      <c r="J54" s="53"/>
      <c r="K54" s="53"/>
      <c r="L54" s="83">
        <f t="shared" si="11"/>
        <v>0</v>
      </c>
      <c r="M54" s="83"/>
      <c r="N54" s="83"/>
      <c r="O54" s="83"/>
      <c r="P54" s="83"/>
      <c r="Q54" s="83"/>
      <c r="R54" s="1"/>
      <c r="S54" s="1"/>
    </row>
    <row r="55" spans="1:19" ht="12.75" customHeight="1">
      <c r="A55" s="81" t="s">
        <v>165</v>
      </c>
      <c r="B55" s="82"/>
      <c r="C55" s="57" t="s">
        <v>109</v>
      </c>
      <c r="D55" s="14" t="s">
        <v>166</v>
      </c>
      <c r="E55" s="53"/>
      <c r="F55" s="53">
        <v>1619895.83</v>
      </c>
      <c r="G55" s="53"/>
      <c r="H55" s="53">
        <f t="shared" si="9"/>
        <v>1619895.83</v>
      </c>
      <c r="I55" s="53"/>
      <c r="J55" s="53">
        <v>1410902.66</v>
      </c>
      <c r="K55" s="53"/>
      <c r="L55" s="83">
        <f t="shared" si="11"/>
        <v>1410902.66</v>
      </c>
      <c r="M55" s="83"/>
      <c r="N55" s="83"/>
      <c r="O55" s="83"/>
      <c r="P55" s="83"/>
      <c r="Q55" s="83"/>
      <c r="R55" s="1"/>
      <c r="S55" s="1"/>
    </row>
    <row r="56" spans="1:19" ht="19.5" customHeight="1">
      <c r="A56" s="81" t="s">
        <v>167</v>
      </c>
      <c r="B56" s="82"/>
      <c r="C56" s="57" t="s">
        <v>109</v>
      </c>
      <c r="D56" s="14" t="s">
        <v>168</v>
      </c>
      <c r="E56" s="53"/>
      <c r="F56" s="53"/>
      <c r="G56" s="53"/>
      <c r="H56" s="53">
        <f t="shared" si="9"/>
        <v>0</v>
      </c>
      <c r="I56" s="53"/>
      <c r="J56" s="53"/>
      <c r="K56" s="53"/>
      <c r="L56" s="83">
        <f t="shared" si="11"/>
        <v>0</v>
      </c>
      <c r="M56" s="83"/>
      <c r="N56" s="83"/>
      <c r="O56" s="83"/>
      <c r="P56" s="83"/>
      <c r="Q56" s="83"/>
      <c r="R56" s="1"/>
      <c r="S56" s="1"/>
    </row>
    <row r="57" spans="1:19" ht="12.75" customHeight="1">
      <c r="A57" s="81" t="s">
        <v>169</v>
      </c>
      <c r="B57" s="82"/>
      <c r="C57" s="57" t="s">
        <v>109</v>
      </c>
      <c r="D57" s="14" t="s">
        <v>170</v>
      </c>
      <c r="E57" s="53">
        <f aca="true" t="shared" si="12" ref="E57:L57">SUM(E58:E61)</f>
        <v>0</v>
      </c>
      <c r="F57" s="53">
        <f t="shared" si="12"/>
        <v>0</v>
      </c>
      <c r="G57" s="53">
        <f t="shared" si="12"/>
        <v>0</v>
      </c>
      <c r="H57" s="53">
        <f t="shared" si="12"/>
        <v>0</v>
      </c>
      <c r="I57" s="53">
        <f t="shared" si="12"/>
        <v>0</v>
      </c>
      <c r="J57" s="53">
        <f t="shared" si="12"/>
        <v>0</v>
      </c>
      <c r="K57" s="53">
        <f t="shared" si="12"/>
        <v>0</v>
      </c>
      <c r="L57" s="83">
        <f t="shared" si="12"/>
        <v>0</v>
      </c>
      <c r="M57" s="83"/>
      <c r="N57" s="83"/>
      <c r="O57" s="83"/>
      <c r="P57" s="83"/>
      <c r="Q57" s="83"/>
      <c r="R57" s="1"/>
      <c r="S57" s="1"/>
    </row>
    <row r="58" spans="1:19" ht="19.5" customHeight="1">
      <c r="A58" s="81" t="s">
        <v>171</v>
      </c>
      <c r="B58" s="82"/>
      <c r="C58" s="57" t="s">
        <v>109</v>
      </c>
      <c r="D58" s="14" t="s">
        <v>172</v>
      </c>
      <c r="E58" s="53"/>
      <c r="F58" s="53"/>
      <c r="G58" s="53"/>
      <c r="H58" s="53">
        <f>SUM(E58:G58)</f>
        <v>0</v>
      </c>
      <c r="I58" s="53"/>
      <c r="J58" s="53"/>
      <c r="K58" s="53"/>
      <c r="L58" s="83">
        <f>SUM(I58:K58)</f>
        <v>0</v>
      </c>
      <c r="M58" s="83"/>
      <c r="N58" s="83"/>
      <c r="O58" s="83"/>
      <c r="P58" s="83"/>
      <c r="Q58" s="83"/>
      <c r="R58" s="1"/>
      <c r="S58" s="1"/>
    </row>
    <row r="59" spans="1:19" ht="12.75" customHeight="1">
      <c r="A59" s="81" t="s">
        <v>173</v>
      </c>
      <c r="B59" s="82"/>
      <c r="C59" s="57" t="s">
        <v>109</v>
      </c>
      <c r="D59" s="14" t="s">
        <v>174</v>
      </c>
      <c r="E59" s="53"/>
      <c r="F59" s="53"/>
      <c r="G59" s="53"/>
      <c r="H59" s="53">
        <f>SUM(E59:G59)</f>
        <v>0</v>
      </c>
      <c r="I59" s="53"/>
      <c r="J59" s="53"/>
      <c r="K59" s="53"/>
      <c r="L59" s="83">
        <f>SUM(I59:K59)</f>
        <v>0</v>
      </c>
      <c r="M59" s="83"/>
      <c r="N59" s="83"/>
      <c r="O59" s="83"/>
      <c r="P59" s="83"/>
      <c r="Q59" s="83"/>
      <c r="R59" s="1"/>
      <c r="S59" s="1"/>
    </row>
    <row r="60" spans="1:19" ht="12.75" customHeight="1">
      <c r="A60" s="81" t="s">
        <v>175</v>
      </c>
      <c r="B60" s="82"/>
      <c r="C60" s="57" t="s">
        <v>109</v>
      </c>
      <c r="D60" s="14" t="s">
        <v>176</v>
      </c>
      <c r="E60" s="53"/>
      <c r="F60" s="53"/>
      <c r="G60" s="53"/>
      <c r="H60" s="53">
        <f>SUM(E60:G60)</f>
        <v>0</v>
      </c>
      <c r="I60" s="53"/>
      <c r="J60" s="53"/>
      <c r="K60" s="53"/>
      <c r="L60" s="83">
        <f>SUM(I60:K60)</f>
        <v>0</v>
      </c>
      <c r="M60" s="83"/>
      <c r="N60" s="83"/>
      <c r="O60" s="83"/>
      <c r="P60" s="83"/>
      <c r="Q60" s="83"/>
      <c r="R60" s="1"/>
      <c r="S60" s="1"/>
    </row>
    <row r="61" spans="1:19" ht="12.75" customHeight="1">
      <c r="A61" s="81" t="s">
        <v>177</v>
      </c>
      <c r="B61" s="82"/>
      <c r="C61" s="57" t="s">
        <v>109</v>
      </c>
      <c r="D61" s="14" t="s">
        <v>178</v>
      </c>
      <c r="E61" s="53"/>
      <c r="F61" s="53"/>
      <c r="G61" s="53"/>
      <c r="H61" s="53">
        <f>SUM(E61:G61)</f>
        <v>0</v>
      </c>
      <c r="I61" s="53"/>
      <c r="J61" s="53"/>
      <c r="K61" s="53"/>
      <c r="L61" s="83">
        <f>SUM(I61:K61)</f>
        <v>0</v>
      </c>
      <c r="M61" s="83"/>
      <c r="N61" s="83"/>
      <c r="O61" s="83"/>
      <c r="P61" s="83"/>
      <c r="Q61" s="83"/>
      <c r="R61" s="1"/>
      <c r="S61" s="1"/>
    </row>
    <row r="62" spans="12:19" ht="12.75">
      <c r="L62" s="1"/>
      <c r="M62" s="1"/>
      <c r="N62" s="1"/>
      <c r="O62" s="1"/>
      <c r="P62" s="1"/>
      <c r="Q62" s="31" t="s">
        <v>179</v>
      </c>
      <c r="R62" s="1"/>
      <c r="S62" s="1"/>
    </row>
    <row r="63" spans="1:19" ht="11.25" customHeight="1">
      <c r="A63" s="91" t="s">
        <v>3</v>
      </c>
      <c r="B63" s="92"/>
      <c r="C63" s="56"/>
      <c r="D63" s="86" t="s">
        <v>4</v>
      </c>
      <c r="E63" s="89" t="s">
        <v>5</v>
      </c>
      <c r="F63" s="89"/>
      <c r="G63" s="89"/>
      <c r="H63" s="89"/>
      <c r="I63" s="89" t="s">
        <v>6</v>
      </c>
      <c r="J63" s="89"/>
      <c r="K63" s="89"/>
      <c r="L63" s="89"/>
      <c r="M63" s="89"/>
      <c r="N63" s="89"/>
      <c r="O63" s="89"/>
      <c r="P63" s="89"/>
      <c r="Q63" s="90"/>
      <c r="R63" s="1"/>
      <c r="S63" s="1"/>
    </row>
    <row r="64" spans="1:19" ht="12.75" customHeight="1">
      <c r="A64" s="91"/>
      <c r="B64" s="92"/>
      <c r="C64" s="56"/>
      <c r="D64" s="86"/>
      <c r="E64" s="86" t="s">
        <v>24</v>
      </c>
      <c r="F64" s="86" t="s">
        <v>25</v>
      </c>
      <c r="G64" s="86" t="s">
        <v>26</v>
      </c>
      <c r="H64" s="86" t="s">
        <v>7</v>
      </c>
      <c r="I64" s="86" t="s">
        <v>24</v>
      </c>
      <c r="J64" s="86" t="s">
        <v>25</v>
      </c>
      <c r="K64" s="86" t="s">
        <v>26</v>
      </c>
      <c r="L64" s="86" t="s">
        <v>7</v>
      </c>
      <c r="M64" s="86"/>
      <c r="N64" s="86"/>
      <c r="O64" s="86"/>
      <c r="P64" s="86"/>
      <c r="Q64" s="87"/>
      <c r="R64" s="1"/>
      <c r="S64" s="1"/>
    </row>
    <row r="65" spans="1:19" ht="12.75">
      <c r="A65" s="91"/>
      <c r="B65" s="92"/>
      <c r="C65" s="5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7"/>
      <c r="R65" s="1"/>
      <c r="S65" s="1"/>
    </row>
    <row r="66" spans="1:19" ht="12.75">
      <c r="A66" s="91"/>
      <c r="B66" s="92"/>
      <c r="C66" s="5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7"/>
      <c r="R66" s="1"/>
      <c r="S66" s="1"/>
    </row>
    <row r="67" spans="1:19" s="44" customFormat="1" ht="9.75">
      <c r="A67" s="88">
        <v>1</v>
      </c>
      <c r="B67" s="89"/>
      <c r="C67" s="30"/>
      <c r="D67" s="30">
        <v>2</v>
      </c>
      <c r="E67" s="30">
        <v>3</v>
      </c>
      <c r="F67" s="30">
        <v>4</v>
      </c>
      <c r="G67" s="30">
        <v>5</v>
      </c>
      <c r="H67" s="30">
        <v>6</v>
      </c>
      <c r="I67" s="30">
        <v>7</v>
      </c>
      <c r="J67" s="30">
        <v>8</v>
      </c>
      <c r="K67" s="30">
        <v>9</v>
      </c>
      <c r="L67" s="89">
        <v>10</v>
      </c>
      <c r="M67" s="89"/>
      <c r="N67" s="89"/>
      <c r="O67" s="89"/>
      <c r="P67" s="89"/>
      <c r="Q67" s="90"/>
      <c r="R67" s="43"/>
      <c r="S67" s="43"/>
    </row>
    <row r="68" spans="1:19" ht="12.75" customHeight="1">
      <c r="A68" s="81" t="s">
        <v>180</v>
      </c>
      <c r="B68" s="82"/>
      <c r="C68" s="57" t="s">
        <v>109</v>
      </c>
      <c r="D68" s="14" t="s">
        <v>181</v>
      </c>
      <c r="E68" s="53">
        <f aca="true" t="shared" si="13" ref="E68:L68">SUM(E69:E72)</f>
        <v>0</v>
      </c>
      <c r="F68" s="53">
        <f t="shared" si="13"/>
        <v>0</v>
      </c>
      <c r="G68" s="53">
        <f t="shared" si="13"/>
        <v>0</v>
      </c>
      <c r="H68" s="53">
        <f t="shared" si="13"/>
        <v>0</v>
      </c>
      <c r="I68" s="53">
        <f t="shared" si="13"/>
        <v>0</v>
      </c>
      <c r="J68" s="53">
        <f t="shared" si="13"/>
        <v>0</v>
      </c>
      <c r="K68" s="53">
        <f t="shared" si="13"/>
        <v>0</v>
      </c>
      <c r="L68" s="83">
        <f t="shared" si="13"/>
        <v>0</v>
      </c>
      <c r="M68" s="83"/>
      <c r="N68" s="83"/>
      <c r="O68" s="83"/>
      <c r="P68" s="83"/>
      <c r="Q68" s="83"/>
      <c r="R68" s="1"/>
      <c r="S68" s="1"/>
    </row>
    <row r="69" spans="1:19" ht="19.5" customHeight="1">
      <c r="A69" s="81" t="s">
        <v>182</v>
      </c>
      <c r="B69" s="82"/>
      <c r="C69" s="57" t="s">
        <v>109</v>
      </c>
      <c r="D69" s="14" t="s">
        <v>183</v>
      </c>
      <c r="E69" s="53"/>
      <c r="F69" s="53"/>
      <c r="G69" s="53"/>
      <c r="H69" s="53">
        <f>SUM(E69:G69)</f>
        <v>0</v>
      </c>
      <c r="I69" s="53"/>
      <c r="J69" s="53"/>
      <c r="K69" s="53"/>
      <c r="L69" s="83">
        <f>SUM(I69:K69)</f>
        <v>0</v>
      </c>
      <c r="M69" s="83"/>
      <c r="N69" s="83"/>
      <c r="O69" s="83"/>
      <c r="P69" s="83"/>
      <c r="Q69" s="83"/>
      <c r="R69" s="1"/>
      <c r="S69" s="1"/>
    </row>
    <row r="70" spans="1:19" ht="12.75" customHeight="1">
      <c r="A70" s="81" t="s">
        <v>184</v>
      </c>
      <c r="B70" s="82"/>
      <c r="C70" s="57" t="s">
        <v>109</v>
      </c>
      <c r="D70" s="14" t="s">
        <v>185</v>
      </c>
      <c r="E70" s="53"/>
      <c r="F70" s="53"/>
      <c r="G70" s="53"/>
      <c r="H70" s="53">
        <f>SUM(E70:G70)</f>
        <v>0</v>
      </c>
      <c r="I70" s="53"/>
      <c r="J70" s="53"/>
      <c r="K70" s="53"/>
      <c r="L70" s="83">
        <f>SUM(I70:K70)</f>
        <v>0</v>
      </c>
      <c r="M70" s="83"/>
      <c r="N70" s="83"/>
      <c r="O70" s="83"/>
      <c r="P70" s="83"/>
      <c r="Q70" s="83"/>
      <c r="R70" s="1"/>
      <c r="S70" s="1"/>
    </row>
    <row r="71" spans="1:19" ht="12.75" customHeight="1">
      <c r="A71" s="81" t="s">
        <v>186</v>
      </c>
      <c r="B71" s="82"/>
      <c r="C71" s="57" t="s">
        <v>109</v>
      </c>
      <c r="D71" s="14" t="s">
        <v>187</v>
      </c>
      <c r="E71" s="53"/>
      <c r="F71" s="53"/>
      <c r="G71" s="53"/>
      <c r="H71" s="53">
        <f>SUM(E71:G71)</f>
        <v>0</v>
      </c>
      <c r="I71" s="53"/>
      <c r="J71" s="53"/>
      <c r="K71" s="53"/>
      <c r="L71" s="83">
        <f>SUM(I71:K71)</f>
        <v>0</v>
      </c>
      <c r="M71" s="83"/>
      <c r="N71" s="83"/>
      <c r="O71" s="83"/>
      <c r="P71" s="83"/>
      <c r="Q71" s="83"/>
      <c r="R71" s="1"/>
      <c r="S71" s="1"/>
    </row>
    <row r="72" spans="1:19" ht="12.75" customHeight="1">
      <c r="A72" s="81" t="s">
        <v>188</v>
      </c>
      <c r="B72" s="82"/>
      <c r="C72" s="57" t="s">
        <v>109</v>
      </c>
      <c r="D72" s="14" t="s">
        <v>189</v>
      </c>
      <c r="E72" s="53"/>
      <c r="F72" s="53"/>
      <c r="G72" s="53"/>
      <c r="H72" s="53">
        <f>SUM(E72:G72)</f>
        <v>0</v>
      </c>
      <c r="I72" s="53"/>
      <c r="J72" s="53"/>
      <c r="K72" s="53"/>
      <c r="L72" s="83">
        <f>SUM(I72:K72)</f>
        <v>0</v>
      </c>
      <c r="M72" s="83"/>
      <c r="N72" s="83"/>
      <c r="O72" s="83"/>
      <c r="P72" s="83"/>
      <c r="Q72" s="83"/>
      <c r="R72" s="1"/>
      <c r="S72" s="1"/>
    </row>
    <row r="73" spans="1:19" ht="19.5" customHeight="1">
      <c r="A73" s="81" t="s">
        <v>190</v>
      </c>
      <c r="B73" s="82"/>
      <c r="C73" s="57" t="s">
        <v>109</v>
      </c>
      <c r="D73" s="14" t="s">
        <v>191</v>
      </c>
      <c r="E73" s="53"/>
      <c r="F73" s="53"/>
      <c r="G73" s="53"/>
      <c r="H73" s="53">
        <f>SUM(E73:G73)</f>
        <v>0</v>
      </c>
      <c r="I73" s="53"/>
      <c r="J73" s="53"/>
      <c r="K73" s="53"/>
      <c r="L73" s="83">
        <f>SUM(I73:K73)</f>
        <v>0</v>
      </c>
      <c r="M73" s="83"/>
      <c r="N73" s="83"/>
      <c r="O73" s="83"/>
      <c r="P73" s="83"/>
      <c r="Q73" s="83"/>
      <c r="R73" s="1"/>
      <c r="S73" s="1"/>
    </row>
    <row r="74" spans="1:19" ht="19.5" customHeight="1">
      <c r="A74" s="81" t="s">
        <v>192</v>
      </c>
      <c r="B74" s="82"/>
      <c r="C74" s="57" t="s">
        <v>109</v>
      </c>
      <c r="D74" s="14" t="s">
        <v>193</v>
      </c>
      <c r="E74" s="53">
        <f aca="true" t="shared" si="14" ref="E74:L74">SUM(E31,E50,E54,E55,E57,E68,E73)</f>
        <v>0</v>
      </c>
      <c r="F74" s="53">
        <f t="shared" si="14"/>
        <v>5746818.210000001</v>
      </c>
      <c r="G74" s="53">
        <f t="shared" si="14"/>
        <v>0</v>
      </c>
      <c r="H74" s="53">
        <f t="shared" si="14"/>
        <v>5746818.210000001</v>
      </c>
      <c r="I74" s="53">
        <f t="shared" si="14"/>
        <v>0</v>
      </c>
      <c r="J74" s="53">
        <f t="shared" si="14"/>
        <v>5319667.830000001</v>
      </c>
      <c r="K74" s="53">
        <f t="shared" si="14"/>
        <v>0</v>
      </c>
      <c r="L74" s="83">
        <f t="shared" si="14"/>
        <v>5319667.830000001</v>
      </c>
      <c r="M74" s="83"/>
      <c r="N74" s="83"/>
      <c r="O74" s="83"/>
      <c r="P74" s="83"/>
      <c r="Q74" s="83"/>
      <c r="R74" s="1"/>
      <c r="S74" s="1"/>
    </row>
    <row r="75" spans="1:19" ht="12.75" customHeight="1">
      <c r="A75" s="84" t="s">
        <v>194</v>
      </c>
      <c r="B75" s="85"/>
      <c r="C75" s="60"/>
      <c r="D75" s="29"/>
      <c r="E75" s="52"/>
      <c r="F75" s="52"/>
      <c r="G75" s="52"/>
      <c r="H75" s="52"/>
      <c r="I75" s="52"/>
      <c r="J75" s="52"/>
      <c r="K75" s="52"/>
      <c r="L75" s="83"/>
      <c r="M75" s="83"/>
      <c r="N75" s="83"/>
      <c r="O75" s="83"/>
      <c r="P75" s="83"/>
      <c r="Q75" s="83"/>
      <c r="R75" s="1"/>
      <c r="S75" s="1"/>
    </row>
    <row r="76" spans="1:19" ht="12.75" customHeight="1">
      <c r="A76" s="81" t="s">
        <v>195</v>
      </c>
      <c r="B76" s="82"/>
      <c r="C76" s="57" t="s">
        <v>109</v>
      </c>
      <c r="D76" s="14" t="s">
        <v>196</v>
      </c>
      <c r="E76" s="53">
        <f aca="true" t="shared" si="15" ref="E76:L76">SUM(E77:E85)</f>
        <v>0</v>
      </c>
      <c r="F76" s="53">
        <f t="shared" si="15"/>
        <v>172970.12</v>
      </c>
      <c r="G76" s="53">
        <f t="shared" si="15"/>
        <v>0</v>
      </c>
      <c r="H76" s="53">
        <f t="shared" si="15"/>
        <v>172970.12</v>
      </c>
      <c r="I76" s="53">
        <f t="shared" si="15"/>
        <v>0</v>
      </c>
      <c r="J76" s="53">
        <f t="shared" si="15"/>
        <v>3984.71</v>
      </c>
      <c r="K76" s="53">
        <f t="shared" si="15"/>
        <v>0</v>
      </c>
      <c r="L76" s="83">
        <f t="shared" si="15"/>
        <v>3984.71</v>
      </c>
      <c r="M76" s="83"/>
      <c r="N76" s="83"/>
      <c r="O76" s="83"/>
      <c r="P76" s="83"/>
      <c r="Q76" s="83"/>
      <c r="R76" s="1"/>
      <c r="S76" s="1"/>
    </row>
    <row r="77" spans="1:19" ht="29.25" customHeight="1">
      <c r="A77" s="81" t="s">
        <v>197</v>
      </c>
      <c r="B77" s="82"/>
      <c r="C77" s="57" t="s">
        <v>109</v>
      </c>
      <c r="D77" s="14" t="s">
        <v>198</v>
      </c>
      <c r="E77" s="53"/>
      <c r="F77" s="53">
        <v>172970.12</v>
      </c>
      <c r="G77" s="53"/>
      <c r="H77" s="53">
        <f aca="true" t="shared" si="16" ref="H77:H85">SUM(E77:G77)</f>
        <v>172970.12</v>
      </c>
      <c r="I77" s="53"/>
      <c r="J77" s="53">
        <v>3984.71</v>
      </c>
      <c r="K77" s="53"/>
      <c r="L77" s="83">
        <f aca="true" t="shared" si="17" ref="L77:L85">SUM(I77:K77)</f>
        <v>3984.71</v>
      </c>
      <c r="M77" s="83"/>
      <c r="N77" s="83"/>
      <c r="O77" s="83"/>
      <c r="P77" s="83"/>
      <c r="Q77" s="83"/>
      <c r="R77" s="1"/>
      <c r="S77" s="1"/>
    </row>
    <row r="78" spans="1:19" ht="12.75" customHeight="1">
      <c r="A78" s="81" t="s">
        <v>199</v>
      </c>
      <c r="B78" s="82"/>
      <c r="C78" s="57" t="s">
        <v>109</v>
      </c>
      <c r="D78" s="14" t="s">
        <v>200</v>
      </c>
      <c r="E78" s="53"/>
      <c r="F78" s="53"/>
      <c r="G78" s="53"/>
      <c r="H78" s="53">
        <f t="shared" si="16"/>
        <v>0</v>
      </c>
      <c r="I78" s="53"/>
      <c r="J78" s="53"/>
      <c r="K78" s="53"/>
      <c r="L78" s="83">
        <f t="shared" si="17"/>
        <v>0</v>
      </c>
      <c r="M78" s="83"/>
      <c r="N78" s="83"/>
      <c r="O78" s="83"/>
      <c r="P78" s="83"/>
      <c r="Q78" s="83"/>
      <c r="R78" s="1"/>
      <c r="S78" s="1"/>
    </row>
    <row r="79" spans="1:19" ht="19.5" customHeight="1">
      <c r="A79" s="81" t="s">
        <v>201</v>
      </c>
      <c r="B79" s="82"/>
      <c r="C79" s="57" t="s">
        <v>109</v>
      </c>
      <c r="D79" s="14" t="s">
        <v>202</v>
      </c>
      <c r="E79" s="53"/>
      <c r="F79" s="53"/>
      <c r="G79" s="53"/>
      <c r="H79" s="53">
        <f t="shared" si="16"/>
        <v>0</v>
      </c>
      <c r="I79" s="53"/>
      <c r="J79" s="53"/>
      <c r="K79" s="53"/>
      <c r="L79" s="83">
        <f t="shared" si="17"/>
        <v>0</v>
      </c>
      <c r="M79" s="83"/>
      <c r="N79" s="83"/>
      <c r="O79" s="83"/>
      <c r="P79" s="83"/>
      <c r="Q79" s="83"/>
      <c r="R79" s="1"/>
      <c r="S79" s="1"/>
    </row>
    <row r="80" spans="1:19" ht="12.75" customHeight="1">
      <c r="A80" s="81" t="s">
        <v>203</v>
      </c>
      <c r="B80" s="82"/>
      <c r="C80" s="57" t="s">
        <v>109</v>
      </c>
      <c r="D80" s="14" t="s">
        <v>204</v>
      </c>
      <c r="E80" s="53"/>
      <c r="F80" s="53"/>
      <c r="G80" s="53"/>
      <c r="H80" s="53">
        <f t="shared" si="16"/>
        <v>0</v>
      </c>
      <c r="I80" s="53"/>
      <c r="J80" s="53"/>
      <c r="K80" s="53"/>
      <c r="L80" s="83">
        <f t="shared" si="17"/>
        <v>0</v>
      </c>
      <c r="M80" s="83"/>
      <c r="N80" s="83"/>
      <c r="O80" s="83"/>
      <c r="P80" s="83"/>
      <c r="Q80" s="83"/>
      <c r="R80" s="1"/>
      <c r="S80" s="1"/>
    </row>
    <row r="81" spans="1:19" ht="12.75" customHeight="1">
      <c r="A81" s="81" t="s">
        <v>205</v>
      </c>
      <c r="B81" s="82"/>
      <c r="C81" s="57" t="s">
        <v>109</v>
      </c>
      <c r="D81" s="14" t="s">
        <v>206</v>
      </c>
      <c r="E81" s="53"/>
      <c r="F81" s="53"/>
      <c r="G81" s="53"/>
      <c r="H81" s="53">
        <f t="shared" si="16"/>
        <v>0</v>
      </c>
      <c r="I81" s="53"/>
      <c r="J81" s="53"/>
      <c r="K81" s="53"/>
      <c r="L81" s="83">
        <f t="shared" si="17"/>
        <v>0</v>
      </c>
      <c r="M81" s="83"/>
      <c r="N81" s="83"/>
      <c r="O81" s="83"/>
      <c r="P81" s="83"/>
      <c r="Q81" s="83"/>
      <c r="R81" s="1"/>
      <c r="S81" s="1"/>
    </row>
    <row r="82" spans="1:19" ht="19.5" customHeight="1">
      <c r="A82" s="81" t="s">
        <v>207</v>
      </c>
      <c r="B82" s="82"/>
      <c r="C82" s="57" t="s">
        <v>109</v>
      </c>
      <c r="D82" s="14" t="s">
        <v>208</v>
      </c>
      <c r="E82" s="53"/>
      <c r="F82" s="53"/>
      <c r="G82" s="53"/>
      <c r="H82" s="53">
        <f t="shared" si="16"/>
        <v>0</v>
      </c>
      <c r="I82" s="53"/>
      <c r="J82" s="53"/>
      <c r="K82" s="53"/>
      <c r="L82" s="83">
        <f t="shared" si="17"/>
        <v>0</v>
      </c>
      <c r="M82" s="83"/>
      <c r="N82" s="83"/>
      <c r="O82" s="83"/>
      <c r="P82" s="83"/>
      <c r="Q82" s="83"/>
      <c r="R82" s="1"/>
      <c r="S82" s="1"/>
    </row>
    <row r="83" spans="1:19" ht="12.75" customHeight="1">
      <c r="A83" s="81" t="s">
        <v>209</v>
      </c>
      <c r="B83" s="82"/>
      <c r="C83" s="57" t="s">
        <v>109</v>
      </c>
      <c r="D83" s="14" t="s">
        <v>210</v>
      </c>
      <c r="E83" s="53"/>
      <c r="F83" s="53"/>
      <c r="G83" s="53"/>
      <c r="H83" s="53">
        <f t="shared" si="16"/>
        <v>0</v>
      </c>
      <c r="I83" s="53"/>
      <c r="J83" s="53"/>
      <c r="K83" s="53"/>
      <c r="L83" s="83">
        <f t="shared" si="17"/>
        <v>0</v>
      </c>
      <c r="M83" s="83"/>
      <c r="N83" s="83"/>
      <c r="O83" s="83"/>
      <c r="P83" s="83"/>
      <c r="Q83" s="83"/>
      <c r="R83" s="1"/>
      <c r="S83" s="1"/>
    </row>
    <row r="84" spans="1:19" ht="12.75" customHeight="1">
      <c r="A84" s="81" t="s">
        <v>211</v>
      </c>
      <c r="B84" s="82"/>
      <c r="C84" s="57" t="s">
        <v>109</v>
      </c>
      <c r="D84" s="14" t="s">
        <v>212</v>
      </c>
      <c r="E84" s="53"/>
      <c r="F84" s="53"/>
      <c r="G84" s="53"/>
      <c r="H84" s="53">
        <f t="shared" si="16"/>
        <v>0</v>
      </c>
      <c r="I84" s="53"/>
      <c r="J84" s="53"/>
      <c r="K84" s="53"/>
      <c r="L84" s="83">
        <f t="shared" si="17"/>
        <v>0</v>
      </c>
      <c r="M84" s="83"/>
      <c r="N84" s="83"/>
      <c r="O84" s="83"/>
      <c r="P84" s="83"/>
      <c r="Q84" s="83"/>
      <c r="R84" s="1"/>
      <c r="S84" s="1"/>
    </row>
    <row r="85" spans="1:19" ht="19.5" customHeight="1">
      <c r="A85" s="81" t="s">
        <v>213</v>
      </c>
      <c r="B85" s="82"/>
      <c r="C85" s="57" t="s">
        <v>109</v>
      </c>
      <c r="D85" s="14" t="s">
        <v>214</v>
      </c>
      <c r="E85" s="53"/>
      <c r="F85" s="53"/>
      <c r="G85" s="53"/>
      <c r="H85" s="53">
        <f t="shared" si="16"/>
        <v>0</v>
      </c>
      <c r="I85" s="53"/>
      <c r="J85" s="53"/>
      <c r="K85" s="53"/>
      <c r="L85" s="83">
        <f t="shared" si="17"/>
        <v>0</v>
      </c>
      <c r="M85" s="83"/>
      <c r="N85" s="83"/>
      <c r="O85" s="83"/>
      <c r="P85" s="83"/>
      <c r="Q85" s="83"/>
      <c r="R85" s="1"/>
      <c r="S85" s="1"/>
    </row>
    <row r="86" spans="1:19" ht="12.75" customHeight="1">
      <c r="A86" s="81" t="s">
        <v>215</v>
      </c>
      <c r="B86" s="82"/>
      <c r="C86" s="57" t="s">
        <v>109</v>
      </c>
      <c r="D86" s="14" t="s">
        <v>216</v>
      </c>
      <c r="E86" s="53">
        <f aca="true" t="shared" si="18" ref="E86:L86">SUM(E87:E89)</f>
        <v>0</v>
      </c>
      <c r="F86" s="53">
        <f t="shared" si="18"/>
        <v>0</v>
      </c>
      <c r="G86" s="53">
        <f t="shared" si="18"/>
        <v>0</v>
      </c>
      <c r="H86" s="53">
        <f t="shared" si="18"/>
        <v>0</v>
      </c>
      <c r="I86" s="53">
        <f t="shared" si="18"/>
        <v>0</v>
      </c>
      <c r="J86" s="53">
        <f t="shared" si="18"/>
        <v>0</v>
      </c>
      <c r="K86" s="53">
        <f t="shared" si="18"/>
        <v>0</v>
      </c>
      <c r="L86" s="83">
        <f t="shared" si="18"/>
        <v>0</v>
      </c>
      <c r="M86" s="83"/>
      <c r="N86" s="83"/>
      <c r="O86" s="83"/>
      <c r="P86" s="83"/>
      <c r="Q86" s="83"/>
      <c r="R86" s="1"/>
      <c r="S86" s="1"/>
    </row>
    <row r="87" spans="1:19" ht="19.5" customHeight="1">
      <c r="A87" s="81" t="s">
        <v>217</v>
      </c>
      <c r="B87" s="82"/>
      <c r="C87" s="57" t="s">
        <v>109</v>
      </c>
      <c r="D87" s="14" t="s">
        <v>218</v>
      </c>
      <c r="E87" s="53"/>
      <c r="F87" s="53"/>
      <c r="G87" s="53"/>
      <c r="H87" s="53">
        <f>SUM(E87:G87)</f>
        <v>0</v>
      </c>
      <c r="I87" s="53"/>
      <c r="J87" s="53"/>
      <c r="K87" s="53"/>
      <c r="L87" s="83">
        <f>SUM(I87:K87)</f>
        <v>0</v>
      </c>
      <c r="M87" s="83"/>
      <c r="N87" s="83"/>
      <c r="O87" s="83"/>
      <c r="P87" s="83"/>
      <c r="Q87" s="83"/>
      <c r="R87" s="1"/>
      <c r="S87" s="1"/>
    </row>
    <row r="88" spans="1:19" ht="12.75" customHeight="1">
      <c r="A88" s="81" t="s">
        <v>219</v>
      </c>
      <c r="B88" s="82"/>
      <c r="C88" s="57" t="s">
        <v>109</v>
      </c>
      <c r="D88" s="14" t="s">
        <v>220</v>
      </c>
      <c r="E88" s="53"/>
      <c r="F88" s="53"/>
      <c r="G88" s="53"/>
      <c r="H88" s="53">
        <f>SUM(E88:G88)</f>
        <v>0</v>
      </c>
      <c r="I88" s="53"/>
      <c r="J88" s="53"/>
      <c r="K88" s="53"/>
      <c r="L88" s="83">
        <f>SUM(I88:K88)</f>
        <v>0</v>
      </c>
      <c r="M88" s="83"/>
      <c r="N88" s="83"/>
      <c r="O88" s="83"/>
      <c r="P88" s="83"/>
      <c r="Q88" s="83"/>
      <c r="R88" s="1"/>
      <c r="S88" s="1"/>
    </row>
    <row r="89" spans="1:19" ht="12.75" customHeight="1">
      <c r="A89" s="81" t="s">
        <v>221</v>
      </c>
      <c r="B89" s="82"/>
      <c r="C89" s="57" t="s">
        <v>109</v>
      </c>
      <c r="D89" s="14" t="s">
        <v>222</v>
      </c>
      <c r="E89" s="53"/>
      <c r="F89" s="53"/>
      <c r="G89" s="53"/>
      <c r="H89" s="53">
        <f>SUM(E89:G89)</f>
        <v>0</v>
      </c>
      <c r="I89" s="53"/>
      <c r="J89" s="53"/>
      <c r="K89" s="53"/>
      <c r="L89" s="83">
        <f>SUM(I89:K89)</f>
        <v>0</v>
      </c>
      <c r="M89" s="83"/>
      <c r="N89" s="83"/>
      <c r="O89" s="83"/>
      <c r="P89" s="83"/>
      <c r="Q89" s="83"/>
      <c r="R89" s="1"/>
      <c r="S89" s="1"/>
    </row>
    <row r="90" spans="12:19" ht="12.75">
      <c r="L90" s="1"/>
      <c r="M90" s="1"/>
      <c r="N90" s="1"/>
      <c r="O90" s="1"/>
      <c r="P90" s="1"/>
      <c r="Q90" s="31" t="s">
        <v>223</v>
      </c>
      <c r="R90" s="1"/>
      <c r="S90" s="1"/>
    </row>
    <row r="91" spans="1:19" ht="11.25" customHeight="1">
      <c r="A91" s="91" t="s">
        <v>3</v>
      </c>
      <c r="B91" s="92"/>
      <c r="C91" s="56"/>
      <c r="D91" s="86" t="s">
        <v>4</v>
      </c>
      <c r="E91" s="89" t="s">
        <v>5</v>
      </c>
      <c r="F91" s="89"/>
      <c r="G91" s="89"/>
      <c r="H91" s="89"/>
      <c r="I91" s="89" t="s">
        <v>6</v>
      </c>
      <c r="J91" s="89"/>
      <c r="K91" s="89"/>
      <c r="L91" s="89"/>
      <c r="M91" s="89"/>
      <c r="N91" s="89"/>
      <c r="O91" s="89"/>
      <c r="P91" s="89"/>
      <c r="Q91" s="90"/>
      <c r="R91" s="1"/>
      <c r="S91" s="1"/>
    </row>
    <row r="92" spans="1:19" ht="12.75" customHeight="1">
      <c r="A92" s="91"/>
      <c r="B92" s="92"/>
      <c r="C92" s="56"/>
      <c r="D92" s="86"/>
      <c r="E92" s="86" t="s">
        <v>24</v>
      </c>
      <c r="F92" s="86" t="s">
        <v>25</v>
      </c>
      <c r="G92" s="86" t="s">
        <v>26</v>
      </c>
      <c r="H92" s="86" t="s">
        <v>7</v>
      </c>
      <c r="I92" s="86" t="s">
        <v>24</v>
      </c>
      <c r="J92" s="86" t="s">
        <v>25</v>
      </c>
      <c r="K92" s="86" t="s">
        <v>26</v>
      </c>
      <c r="L92" s="86" t="s">
        <v>7</v>
      </c>
      <c r="M92" s="86"/>
      <c r="N92" s="86"/>
      <c r="O92" s="86"/>
      <c r="P92" s="86"/>
      <c r="Q92" s="87"/>
      <c r="R92" s="1"/>
      <c r="S92" s="1"/>
    </row>
    <row r="93" spans="1:19" ht="12.75">
      <c r="A93" s="91"/>
      <c r="B93" s="92"/>
      <c r="C93" s="5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7"/>
      <c r="R93" s="1"/>
      <c r="S93" s="1"/>
    </row>
    <row r="94" spans="1:19" ht="12.75">
      <c r="A94" s="91"/>
      <c r="B94" s="92"/>
      <c r="C94" s="5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  <c r="R94" s="1"/>
      <c r="S94" s="1"/>
    </row>
    <row r="95" spans="1:19" s="44" customFormat="1" ht="9.75">
      <c r="A95" s="88">
        <v>1</v>
      </c>
      <c r="B95" s="89"/>
      <c r="C95" s="30"/>
      <c r="D95" s="30">
        <v>2</v>
      </c>
      <c r="E95" s="30">
        <v>3</v>
      </c>
      <c r="F95" s="30">
        <v>4</v>
      </c>
      <c r="G95" s="30">
        <v>5</v>
      </c>
      <c r="H95" s="30">
        <v>6</v>
      </c>
      <c r="I95" s="30">
        <v>7</v>
      </c>
      <c r="J95" s="30">
        <v>8</v>
      </c>
      <c r="K95" s="30">
        <v>9</v>
      </c>
      <c r="L95" s="89">
        <v>10</v>
      </c>
      <c r="M95" s="89"/>
      <c r="N95" s="89"/>
      <c r="O95" s="89"/>
      <c r="P95" s="89"/>
      <c r="Q95" s="90"/>
      <c r="R95" s="43"/>
      <c r="S95" s="43"/>
    </row>
    <row r="96" spans="1:19" ht="12.75" customHeight="1">
      <c r="A96" s="81" t="s">
        <v>224</v>
      </c>
      <c r="B96" s="82"/>
      <c r="C96" s="57" t="s">
        <v>109</v>
      </c>
      <c r="D96" s="14" t="s">
        <v>225</v>
      </c>
      <c r="E96" s="53"/>
      <c r="F96" s="53">
        <v>-121277.56</v>
      </c>
      <c r="G96" s="53"/>
      <c r="H96" s="53">
        <f>SUM(E96:G96)</f>
        <v>-121277.56</v>
      </c>
      <c r="I96" s="53"/>
      <c r="J96" s="53">
        <v>-165100.02</v>
      </c>
      <c r="K96" s="53"/>
      <c r="L96" s="83">
        <f>SUM(I96:K96)</f>
        <v>-165100.02</v>
      </c>
      <c r="M96" s="83"/>
      <c r="N96" s="83"/>
      <c r="O96" s="83"/>
      <c r="P96" s="83"/>
      <c r="Q96" s="83"/>
      <c r="R96" s="1"/>
      <c r="S96" s="1"/>
    </row>
    <row r="97" spans="1:19" ht="12.75" customHeight="1">
      <c r="A97" s="81" t="s">
        <v>226</v>
      </c>
      <c r="B97" s="82"/>
      <c r="C97" s="57" t="s">
        <v>109</v>
      </c>
      <c r="D97" s="14" t="s">
        <v>227</v>
      </c>
      <c r="E97" s="53"/>
      <c r="F97" s="53">
        <v>4743</v>
      </c>
      <c r="G97" s="53"/>
      <c r="H97" s="53">
        <f>SUM(E97:G97)</f>
        <v>4743</v>
      </c>
      <c r="I97" s="53"/>
      <c r="J97" s="53">
        <v>30648.16</v>
      </c>
      <c r="K97" s="53"/>
      <c r="L97" s="83">
        <f>SUM(I97:K97)</f>
        <v>30648.16</v>
      </c>
      <c r="M97" s="83"/>
      <c r="N97" s="83"/>
      <c r="O97" s="83"/>
      <c r="P97" s="83"/>
      <c r="Q97" s="83"/>
      <c r="R97" s="1"/>
      <c r="S97" s="1"/>
    </row>
    <row r="98" spans="1:19" ht="12.75" customHeight="1">
      <c r="A98" s="81" t="s">
        <v>228</v>
      </c>
      <c r="B98" s="82"/>
      <c r="C98" s="57" t="s">
        <v>109</v>
      </c>
      <c r="D98" s="14" t="s">
        <v>229</v>
      </c>
      <c r="E98" s="53">
        <f aca="true" t="shared" si="19" ref="E98:L98">SUM(E99:E100)</f>
        <v>0</v>
      </c>
      <c r="F98" s="53">
        <f t="shared" si="19"/>
        <v>0</v>
      </c>
      <c r="G98" s="53">
        <f t="shared" si="19"/>
        <v>0</v>
      </c>
      <c r="H98" s="53">
        <f t="shared" si="19"/>
        <v>0</v>
      </c>
      <c r="I98" s="53">
        <f t="shared" si="19"/>
        <v>0</v>
      </c>
      <c r="J98" s="53">
        <f t="shared" si="19"/>
        <v>0</v>
      </c>
      <c r="K98" s="53">
        <f t="shared" si="19"/>
        <v>0</v>
      </c>
      <c r="L98" s="83">
        <f t="shared" si="19"/>
        <v>0</v>
      </c>
      <c r="M98" s="83"/>
      <c r="N98" s="83"/>
      <c r="O98" s="83"/>
      <c r="P98" s="83"/>
      <c r="Q98" s="83"/>
      <c r="R98" s="1"/>
      <c r="S98" s="1"/>
    </row>
    <row r="99" spans="1:19" ht="19.5" customHeight="1">
      <c r="A99" s="81" t="s">
        <v>230</v>
      </c>
      <c r="B99" s="82"/>
      <c r="C99" s="57" t="s">
        <v>109</v>
      </c>
      <c r="D99" s="14" t="s">
        <v>231</v>
      </c>
      <c r="E99" s="53"/>
      <c r="F99" s="53"/>
      <c r="G99" s="53"/>
      <c r="H99" s="53">
        <f>SUM(E99:G99)</f>
        <v>0</v>
      </c>
      <c r="I99" s="53"/>
      <c r="J99" s="53"/>
      <c r="K99" s="53"/>
      <c r="L99" s="83">
        <f>SUM(I99:K99)</f>
        <v>0</v>
      </c>
      <c r="M99" s="83"/>
      <c r="N99" s="83"/>
      <c r="O99" s="83"/>
      <c r="P99" s="83"/>
      <c r="Q99" s="83"/>
      <c r="R99" s="1"/>
      <c r="S99" s="1"/>
    </row>
    <row r="100" spans="1:19" ht="12.75" customHeight="1">
      <c r="A100" s="81" t="s">
        <v>232</v>
      </c>
      <c r="B100" s="82"/>
      <c r="C100" s="57" t="s">
        <v>109</v>
      </c>
      <c r="D100" s="14" t="s">
        <v>233</v>
      </c>
      <c r="E100" s="53"/>
      <c r="F100" s="53"/>
      <c r="G100" s="53"/>
      <c r="H100" s="53">
        <f>SUM(E100:G100)</f>
        <v>0</v>
      </c>
      <c r="I100" s="53"/>
      <c r="J100" s="53"/>
      <c r="K100" s="53"/>
      <c r="L100" s="83">
        <f>SUM(I100:K100)</f>
        <v>0</v>
      </c>
      <c r="M100" s="83"/>
      <c r="N100" s="83"/>
      <c r="O100" s="83"/>
      <c r="P100" s="83"/>
      <c r="Q100" s="83"/>
      <c r="R100" s="1"/>
      <c r="S100" s="1"/>
    </row>
    <row r="101" spans="1:19" ht="12.75" customHeight="1">
      <c r="A101" s="81" t="s">
        <v>234</v>
      </c>
      <c r="B101" s="82"/>
      <c r="C101" s="57" t="s">
        <v>109</v>
      </c>
      <c r="D101" s="14" t="s">
        <v>235</v>
      </c>
      <c r="E101" s="53"/>
      <c r="F101" s="53"/>
      <c r="G101" s="53"/>
      <c r="H101" s="53">
        <f>SUM(E101:G101)</f>
        <v>0</v>
      </c>
      <c r="I101" s="53"/>
      <c r="J101" s="53"/>
      <c r="K101" s="53"/>
      <c r="L101" s="83">
        <f>SUM(I101:K101)</f>
        <v>0</v>
      </c>
      <c r="M101" s="83"/>
      <c r="N101" s="83"/>
      <c r="O101" s="83"/>
      <c r="P101" s="83"/>
      <c r="Q101" s="83"/>
      <c r="R101" s="1"/>
      <c r="S101" s="1"/>
    </row>
    <row r="102" spans="1:19" ht="12.75" customHeight="1">
      <c r="A102" s="81" t="s">
        <v>236</v>
      </c>
      <c r="B102" s="82"/>
      <c r="C102" s="57" t="s">
        <v>109</v>
      </c>
      <c r="D102" s="14" t="s">
        <v>237</v>
      </c>
      <c r="E102" s="53"/>
      <c r="F102" s="53"/>
      <c r="G102" s="53"/>
      <c r="H102" s="53">
        <f>SUM(E102:G102)</f>
        <v>0</v>
      </c>
      <c r="I102" s="53"/>
      <c r="J102" s="53"/>
      <c r="K102" s="53"/>
      <c r="L102" s="83">
        <f>SUM(I102:K102)</f>
        <v>0</v>
      </c>
      <c r="M102" s="83"/>
      <c r="N102" s="83"/>
      <c r="O102" s="83"/>
      <c r="P102" s="83"/>
      <c r="Q102" s="83"/>
      <c r="R102" s="1"/>
      <c r="S102" s="1"/>
    </row>
    <row r="103" spans="1:19" ht="12.75" customHeight="1">
      <c r="A103" s="81" t="s">
        <v>238</v>
      </c>
      <c r="B103" s="82"/>
      <c r="C103" s="57" t="s">
        <v>109</v>
      </c>
      <c r="D103" s="14" t="s">
        <v>239</v>
      </c>
      <c r="E103" s="53">
        <f aca="true" t="shared" si="20" ref="E103:L103">SUM(E104:E108)</f>
        <v>0</v>
      </c>
      <c r="F103" s="53">
        <f t="shared" si="20"/>
        <v>-4066468.4</v>
      </c>
      <c r="G103" s="53">
        <f t="shared" si="20"/>
        <v>0</v>
      </c>
      <c r="H103" s="53">
        <f t="shared" si="20"/>
        <v>-4066468.4</v>
      </c>
      <c r="I103" s="53">
        <f t="shared" si="20"/>
        <v>0</v>
      </c>
      <c r="J103" s="53">
        <f t="shared" si="20"/>
        <v>-3806527.4</v>
      </c>
      <c r="K103" s="53">
        <f t="shared" si="20"/>
        <v>0</v>
      </c>
      <c r="L103" s="83">
        <f t="shared" si="20"/>
        <v>-3806527.4</v>
      </c>
      <c r="M103" s="83"/>
      <c r="N103" s="83"/>
      <c r="O103" s="83"/>
      <c r="P103" s="83"/>
      <c r="Q103" s="83"/>
      <c r="R103" s="1"/>
      <c r="S103" s="1"/>
    </row>
    <row r="104" spans="1:19" ht="29.25" customHeight="1">
      <c r="A104" s="81" t="s">
        <v>240</v>
      </c>
      <c r="B104" s="82"/>
      <c r="C104" s="57" t="s">
        <v>109</v>
      </c>
      <c r="D104" s="14" t="s">
        <v>241</v>
      </c>
      <c r="E104" s="53"/>
      <c r="F104" s="53"/>
      <c r="G104" s="53"/>
      <c r="H104" s="53">
        <f aca="true" t="shared" si="21" ref="H104:H109">SUM(E104:G104)</f>
        <v>0</v>
      </c>
      <c r="I104" s="53"/>
      <c r="J104" s="53"/>
      <c r="K104" s="53"/>
      <c r="L104" s="83">
        <f aca="true" t="shared" si="22" ref="L104:L109">SUM(I104:K104)</f>
        <v>0</v>
      </c>
      <c r="M104" s="83"/>
      <c r="N104" s="83"/>
      <c r="O104" s="83"/>
      <c r="P104" s="83"/>
      <c r="Q104" s="83"/>
      <c r="R104" s="1"/>
      <c r="S104" s="1"/>
    </row>
    <row r="105" spans="1:19" ht="12.75" customHeight="1">
      <c r="A105" s="81" t="s">
        <v>242</v>
      </c>
      <c r="B105" s="82"/>
      <c r="C105" s="57" t="s">
        <v>109</v>
      </c>
      <c r="D105" s="14" t="s">
        <v>243</v>
      </c>
      <c r="E105" s="53"/>
      <c r="F105" s="53"/>
      <c r="G105" s="53"/>
      <c r="H105" s="53">
        <f t="shared" si="21"/>
        <v>0</v>
      </c>
      <c r="I105" s="53"/>
      <c r="J105" s="53"/>
      <c r="K105" s="53"/>
      <c r="L105" s="83">
        <f t="shared" si="22"/>
        <v>0</v>
      </c>
      <c r="M105" s="83"/>
      <c r="N105" s="83"/>
      <c r="O105" s="83"/>
      <c r="P105" s="83"/>
      <c r="Q105" s="83"/>
      <c r="R105" s="1"/>
      <c r="S105" s="1"/>
    </row>
    <row r="106" spans="1:19" ht="12.75" customHeight="1">
      <c r="A106" s="81" t="s">
        <v>244</v>
      </c>
      <c r="B106" s="82"/>
      <c r="C106" s="57" t="s">
        <v>109</v>
      </c>
      <c r="D106" s="14" t="s">
        <v>245</v>
      </c>
      <c r="E106" s="53"/>
      <c r="F106" s="53"/>
      <c r="G106" s="53"/>
      <c r="H106" s="53">
        <f t="shared" si="21"/>
        <v>0</v>
      </c>
      <c r="I106" s="53"/>
      <c r="J106" s="53"/>
      <c r="K106" s="53"/>
      <c r="L106" s="83">
        <f t="shared" si="22"/>
        <v>0</v>
      </c>
      <c r="M106" s="83"/>
      <c r="N106" s="83"/>
      <c r="O106" s="83"/>
      <c r="P106" s="83"/>
      <c r="Q106" s="83"/>
      <c r="R106" s="1"/>
      <c r="S106" s="1"/>
    </row>
    <row r="107" spans="1:19" ht="12.75" customHeight="1">
      <c r="A107" s="81" t="s">
        <v>246</v>
      </c>
      <c r="B107" s="82"/>
      <c r="C107" s="57" t="s">
        <v>109</v>
      </c>
      <c r="D107" s="14" t="s">
        <v>247</v>
      </c>
      <c r="E107" s="80" t="s">
        <v>248</v>
      </c>
      <c r="F107" s="53">
        <v>-6352685.18</v>
      </c>
      <c r="G107" s="80" t="s">
        <v>248</v>
      </c>
      <c r="H107" s="53">
        <f t="shared" si="21"/>
        <v>-6352685.18</v>
      </c>
      <c r="I107" s="80" t="s">
        <v>248</v>
      </c>
      <c r="J107" s="53">
        <v>-6322391.18</v>
      </c>
      <c r="K107" s="80" t="s">
        <v>248</v>
      </c>
      <c r="L107" s="83">
        <f t="shared" si="22"/>
        <v>-6322391.18</v>
      </c>
      <c r="M107" s="83"/>
      <c r="N107" s="83"/>
      <c r="O107" s="83"/>
      <c r="P107" s="83"/>
      <c r="Q107" s="83"/>
      <c r="R107" s="1"/>
      <c r="S107" s="1"/>
    </row>
    <row r="108" spans="1:19" ht="12.75" customHeight="1">
      <c r="A108" s="81" t="s">
        <v>249</v>
      </c>
      <c r="B108" s="82"/>
      <c r="C108" s="57" t="s">
        <v>109</v>
      </c>
      <c r="D108" s="14" t="s">
        <v>250</v>
      </c>
      <c r="E108" s="80" t="s">
        <v>248</v>
      </c>
      <c r="F108" s="53">
        <v>2286216.78</v>
      </c>
      <c r="G108" s="80" t="s">
        <v>248</v>
      </c>
      <c r="H108" s="53">
        <f t="shared" si="21"/>
        <v>2286216.78</v>
      </c>
      <c r="I108" s="80" t="s">
        <v>248</v>
      </c>
      <c r="J108" s="53">
        <v>2515863.78</v>
      </c>
      <c r="K108" s="80" t="s">
        <v>248</v>
      </c>
      <c r="L108" s="83">
        <f t="shared" si="22"/>
        <v>2515863.78</v>
      </c>
      <c r="M108" s="83"/>
      <c r="N108" s="83"/>
      <c r="O108" s="83"/>
      <c r="P108" s="83"/>
      <c r="Q108" s="83"/>
      <c r="R108" s="1"/>
      <c r="S108" s="1"/>
    </row>
    <row r="109" spans="1:19" ht="12.75" customHeight="1">
      <c r="A109" s="81" t="s">
        <v>251</v>
      </c>
      <c r="B109" s="82"/>
      <c r="C109" s="57" t="s">
        <v>109</v>
      </c>
      <c r="D109" s="14" t="s">
        <v>252</v>
      </c>
      <c r="E109" s="80" t="s">
        <v>248</v>
      </c>
      <c r="F109" s="53">
        <v>-4066468.4</v>
      </c>
      <c r="G109" s="80" t="s">
        <v>248</v>
      </c>
      <c r="H109" s="53">
        <f t="shared" si="21"/>
        <v>-4066468.4</v>
      </c>
      <c r="I109" s="80" t="s">
        <v>248</v>
      </c>
      <c r="J109" s="53">
        <v>-3806527.4</v>
      </c>
      <c r="K109" s="80" t="s">
        <v>248</v>
      </c>
      <c r="L109" s="83">
        <f t="shared" si="22"/>
        <v>-3806527.4</v>
      </c>
      <c r="M109" s="83"/>
      <c r="N109" s="83"/>
      <c r="O109" s="83"/>
      <c r="P109" s="83"/>
      <c r="Q109" s="83"/>
      <c r="R109" s="1"/>
      <c r="S109" s="1"/>
    </row>
    <row r="110" spans="1:19" ht="12.75" customHeight="1">
      <c r="A110" s="81" t="s">
        <v>253</v>
      </c>
      <c r="B110" s="82"/>
      <c r="C110" s="57" t="s">
        <v>109</v>
      </c>
      <c r="D110" s="14" t="s">
        <v>254</v>
      </c>
      <c r="E110" s="53">
        <f aca="true" t="shared" si="23" ref="E110:L110">SUM(E111:E113)</f>
        <v>0</v>
      </c>
      <c r="F110" s="53">
        <f t="shared" si="23"/>
        <v>0</v>
      </c>
      <c r="G110" s="53">
        <f t="shared" si="23"/>
        <v>0</v>
      </c>
      <c r="H110" s="53">
        <f t="shared" si="23"/>
        <v>0</v>
      </c>
      <c r="I110" s="53">
        <f t="shared" si="23"/>
        <v>0</v>
      </c>
      <c r="J110" s="53">
        <f t="shared" si="23"/>
        <v>0</v>
      </c>
      <c r="K110" s="53">
        <f t="shared" si="23"/>
        <v>0</v>
      </c>
      <c r="L110" s="83">
        <f t="shared" si="23"/>
        <v>0</v>
      </c>
      <c r="M110" s="83"/>
      <c r="N110" s="83"/>
      <c r="O110" s="83"/>
      <c r="P110" s="83"/>
      <c r="Q110" s="83"/>
      <c r="R110" s="1"/>
      <c r="S110" s="1"/>
    </row>
    <row r="111" spans="1:19" ht="19.5" customHeight="1">
      <c r="A111" s="81" t="s">
        <v>255</v>
      </c>
      <c r="B111" s="82"/>
      <c r="C111" s="57" t="s">
        <v>109</v>
      </c>
      <c r="D111" s="14" t="s">
        <v>256</v>
      </c>
      <c r="E111" s="53"/>
      <c r="F111" s="53"/>
      <c r="G111" s="53"/>
      <c r="H111" s="53">
        <f>SUM(E111:G111)</f>
        <v>0</v>
      </c>
      <c r="I111" s="53"/>
      <c r="J111" s="53"/>
      <c r="K111" s="53"/>
      <c r="L111" s="83">
        <f>SUM(I111:K111)</f>
        <v>0</v>
      </c>
      <c r="M111" s="83"/>
      <c r="N111" s="83"/>
      <c r="O111" s="83"/>
      <c r="P111" s="83"/>
      <c r="Q111" s="83"/>
      <c r="R111" s="1"/>
      <c r="S111" s="1"/>
    </row>
    <row r="112" spans="1:19" ht="12.75" customHeight="1">
      <c r="A112" s="81" t="s">
        <v>257</v>
      </c>
      <c r="B112" s="82"/>
      <c r="C112" s="57" t="s">
        <v>109</v>
      </c>
      <c r="D112" s="14" t="s">
        <v>258</v>
      </c>
      <c r="E112" s="53"/>
      <c r="F112" s="53"/>
      <c r="G112" s="53"/>
      <c r="H112" s="53">
        <f>SUM(E112:G112)</f>
        <v>0</v>
      </c>
      <c r="I112" s="53"/>
      <c r="J112" s="53"/>
      <c r="K112" s="53"/>
      <c r="L112" s="83">
        <f>SUM(I112:K112)</f>
        <v>0</v>
      </c>
      <c r="M112" s="83"/>
      <c r="N112" s="83"/>
      <c r="O112" s="83"/>
      <c r="P112" s="83"/>
      <c r="Q112" s="83"/>
      <c r="R112" s="1"/>
      <c r="S112" s="1"/>
    </row>
    <row r="113" spans="1:19" ht="12.75" customHeight="1">
      <c r="A113" s="81" t="s">
        <v>259</v>
      </c>
      <c r="B113" s="82"/>
      <c r="C113" s="57" t="s">
        <v>109</v>
      </c>
      <c r="D113" s="14" t="s">
        <v>260</v>
      </c>
      <c r="E113" s="53"/>
      <c r="F113" s="53"/>
      <c r="G113" s="53"/>
      <c r="H113" s="53">
        <f>SUM(E113:G113)</f>
        <v>0</v>
      </c>
      <c r="I113" s="53"/>
      <c r="J113" s="53"/>
      <c r="K113" s="53"/>
      <c r="L113" s="83">
        <f>SUM(I113:K113)</f>
        <v>0</v>
      </c>
      <c r="M113" s="83"/>
      <c r="N113" s="83"/>
      <c r="O113" s="83"/>
      <c r="P113" s="83"/>
      <c r="Q113" s="83"/>
      <c r="R113" s="1"/>
      <c r="S113" s="1"/>
    </row>
    <row r="114" spans="1:19" ht="19.5" customHeight="1">
      <c r="A114" s="81" t="s">
        <v>261</v>
      </c>
      <c r="B114" s="82"/>
      <c r="C114" s="57" t="s">
        <v>109</v>
      </c>
      <c r="D114" s="14" t="s">
        <v>262</v>
      </c>
      <c r="E114" s="53">
        <f aca="true" t="shared" si="24" ref="E114:L114">SUM(E76,E86,E96,E97,E98,E101,E102,E103,E110)</f>
        <v>0</v>
      </c>
      <c r="F114" s="53">
        <f t="shared" si="24"/>
        <v>-4010032.84</v>
      </c>
      <c r="G114" s="53">
        <f t="shared" si="24"/>
        <v>0</v>
      </c>
      <c r="H114" s="53">
        <f t="shared" si="24"/>
        <v>-4010032.84</v>
      </c>
      <c r="I114" s="53">
        <f t="shared" si="24"/>
        <v>0</v>
      </c>
      <c r="J114" s="53">
        <f t="shared" si="24"/>
        <v>-3936994.55</v>
      </c>
      <c r="K114" s="53">
        <f t="shared" si="24"/>
        <v>0</v>
      </c>
      <c r="L114" s="83">
        <f t="shared" si="24"/>
        <v>-3936994.55</v>
      </c>
      <c r="M114" s="83"/>
      <c r="N114" s="83"/>
      <c r="O114" s="83"/>
      <c r="P114" s="83"/>
      <c r="Q114" s="83"/>
      <c r="R114" s="1"/>
      <c r="S114" s="1"/>
    </row>
    <row r="115" spans="1:19" ht="12.75" customHeight="1">
      <c r="A115" s="81" t="s">
        <v>263</v>
      </c>
      <c r="B115" s="82"/>
      <c r="C115" s="57" t="s">
        <v>109</v>
      </c>
      <c r="D115" s="14" t="s">
        <v>264</v>
      </c>
      <c r="E115" s="53">
        <f aca="true" t="shared" si="25" ref="E115:L115">SUM(E74,E114)</f>
        <v>0</v>
      </c>
      <c r="F115" s="53">
        <f t="shared" si="25"/>
        <v>1736785.370000001</v>
      </c>
      <c r="G115" s="53">
        <f t="shared" si="25"/>
        <v>0</v>
      </c>
      <c r="H115" s="53">
        <f t="shared" si="25"/>
        <v>1736785.370000001</v>
      </c>
      <c r="I115" s="53">
        <f t="shared" si="25"/>
        <v>0</v>
      </c>
      <c r="J115" s="53">
        <f t="shared" si="25"/>
        <v>1382673.2800000012</v>
      </c>
      <c r="K115" s="53">
        <f t="shared" si="25"/>
        <v>0</v>
      </c>
      <c r="L115" s="83">
        <f t="shared" si="25"/>
        <v>1382673.2800000012</v>
      </c>
      <c r="M115" s="83"/>
      <c r="N115" s="83"/>
      <c r="O115" s="83"/>
      <c r="P115" s="83"/>
      <c r="Q115" s="83"/>
      <c r="R115" s="1"/>
      <c r="S115" s="1"/>
    </row>
    <row r="116" spans="12:19" ht="12.75">
      <c r="L116" s="1"/>
      <c r="M116" s="1"/>
      <c r="N116" s="1"/>
      <c r="O116" s="1"/>
      <c r="P116" s="1"/>
      <c r="Q116" s="31" t="s">
        <v>265</v>
      </c>
      <c r="R116" s="1"/>
      <c r="S116" s="1"/>
    </row>
    <row r="117" spans="1:19" ht="11.25" customHeight="1">
      <c r="A117" s="91" t="s">
        <v>266</v>
      </c>
      <c r="B117" s="92"/>
      <c r="C117" s="56"/>
      <c r="D117" s="86" t="s">
        <v>4</v>
      </c>
      <c r="E117" s="89" t="s">
        <v>5</v>
      </c>
      <c r="F117" s="89"/>
      <c r="G117" s="89"/>
      <c r="H117" s="89"/>
      <c r="I117" s="89" t="s">
        <v>6</v>
      </c>
      <c r="J117" s="89"/>
      <c r="K117" s="89"/>
      <c r="L117" s="89"/>
      <c r="M117" s="89"/>
      <c r="N117" s="89"/>
      <c r="O117" s="89"/>
      <c r="P117" s="89"/>
      <c r="Q117" s="90"/>
      <c r="R117" s="1"/>
      <c r="S117" s="1"/>
    </row>
    <row r="118" spans="1:19" ht="12.75" customHeight="1">
      <c r="A118" s="91"/>
      <c r="B118" s="92"/>
      <c r="C118" s="56"/>
      <c r="D118" s="86"/>
      <c r="E118" s="86" t="s">
        <v>24</v>
      </c>
      <c r="F118" s="86" t="s">
        <v>25</v>
      </c>
      <c r="G118" s="86" t="s">
        <v>26</v>
      </c>
      <c r="H118" s="86" t="s">
        <v>7</v>
      </c>
      <c r="I118" s="86" t="s">
        <v>24</v>
      </c>
      <c r="J118" s="86" t="s">
        <v>25</v>
      </c>
      <c r="K118" s="86" t="s">
        <v>26</v>
      </c>
      <c r="L118" s="86" t="s">
        <v>7</v>
      </c>
      <c r="M118" s="86"/>
      <c r="N118" s="86"/>
      <c r="O118" s="86"/>
      <c r="P118" s="86"/>
      <c r="Q118" s="87"/>
      <c r="R118" s="1"/>
      <c r="S118" s="1"/>
    </row>
    <row r="119" spans="1:19" ht="12.75">
      <c r="A119" s="91"/>
      <c r="B119" s="92"/>
      <c r="C119" s="5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7"/>
      <c r="R119" s="1"/>
      <c r="S119" s="1"/>
    </row>
    <row r="120" spans="1:19" ht="12.75">
      <c r="A120" s="91"/>
      <c r="B120" s="92"/>
      <c r="C120" s="5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7"/>
      <c r="R120" s="1"/>
      <c r="S120" s="1"/>
    </row>
    <row r="121" spans="1:19" s="44" customFormat="1" ht="9.75">
      <c r="A121" s="88">
        <v>1</v>
      </c>
      <c r="B121" s="89"/>
      <c r="C121" s="30"/>
      <c r="D121" s="30">
        <v>2</v>
      </c>
      <c r="E121" s="30">
        <v>3</v>
      </c>
      <c r="F121" s="30">
        <v>4</v>
      </c>
      <c r="G121" s="30">
        <v>5</v>
      </c>
      <c r="H121" s="30">
        <v>6</v>
      </c>
      <c r="I121" s="30">
        <v>7</v>
      </c>
      <c r="J121" s="30">
        <v>8</v>
      </c>
      <c r="K121" s="30">
        <v>9</v>
      </c>
      <c r="L121" s="89">
        <v>10</v>
      </c>
      <c r="M121" s="89"/>
      <c r="N121" s="89"/>
      <c r="O121" s="89"/>
      <c r="P121" s="89"/>
      <c r="Q121" s="90"/>
      <c r="R121" s="43"/>
      <c r="S121" s="43"/>
    </row>
    <row r="122" spans="1:19" ht="12.75" customHeight="1">
      <c r="A122" s="84" t="s">
        <v>267</v>
      </c>
      <c r="B122" s="85"/>
      <c r="C122" s="60"/>
      <c r="D122" s="29"/>
      <c r="E122" s="52"/>
      <c r="F122" s="52"/>
      <c r="G122" s="52"/>
      <c r="H122" s="52"/>
      <c r="I122" s="52"/>
      <c r="J122" s="52"/>
      <c r="K122" s="52"/>
      <c r="L122" s="83"/>
      <c r="M122" s="83"/>
      <c r="N122" s="83"/>
      <c r="O122" s="83"/>
      <c r="P122" s="83"/>
      <c r="Q122" s="83"/>
      <c r="R122" s="1"/>
      <c r="S122" s="1"/>
    </row>
    <row r="123" spans="1:19" ht="12.75" customHeight="1">
      <c r="A123" s="81" t="s">
        <v>268</v>
      </c>
      <c r="B123" s="82"/>
      <c r="C123" s="57" t="s">
        <v>270</v>
      </c>
      <c r="D123" s="14" t="s">
        <v>269</v>
      </c>
      <c r="E123" s="53">
        <f aca="true" t="shared" si="26" ref="E123:L123">SUM(E124:E126)</f>
        <v>0</v>
      </c>
      <c r="F123" s="53">
        <f t="shared" si="26"/>
        <v>0</v>
      </c>
      <c r="G123" s="53">
        <f t="shared" si="26"/>
        <v>0</v>
      </c>
      <c r="H123" s="53">
        <f t="shared" si="26"/>
        <v>0</v>
      </c>
      <c r="I123" s="53">
        <f t="shared" si="26"/>
        <v>0</v>
      </c>
      <c r="J123" s="53">
        <f t="shared" si="26"/>
        <v>0</v>
      </c>
      <c r="K123" s="53">
        <f t="shared" si="26"/>
        <v>0</v>
      </c>
      <c r="L123" s="83">
        <f t="shared" si="26"/>
        <v>0</v>
      </c>
      <c r="M123" s="83"/>
      <c r="N123" s="83"/>
      <c r="O123" s="83"/>
      <c r="P123" s="83"/>
      <c r="Q123" s="83"/>
      <c r="R123" s="1"/>
      <c r="S123" s="1"/>
    </row>
    <row r="124" spans="1:19" ht="19.5" customHeight="1">
      <c r="A124" s="81" t="s">
        <v>271</v>
      </c>
      <c r="B124" s="82"/>
      <c r="C124" s="57" t="s">
        <v>270</v>
      </c>
      <c r="D124" s="14" t="s">
        <v>272</v>
      </c>
      <c r="E124" s="53"/>
      <c r="F124" s="53"/>
      <c r="G124" s="53"/>
      <c r="H124" s="53">
        <f>SUM(E124:G124)</f>
        <v>0</v>
      </c>
      <c r="I124" s="53"/>
      <c r="J124" s="53"/>
      <c r="K124" s="53"/>
      <c r="L124" s="83">
        <f>SUM(I124:K124)</f>
        <v>0</v>
      </c>
      <c r="M124" s="83"/>
      <c r="N124" s="83"/>
      <c r="O124" s="83"/>
      <c r="P124" s="83"/>
      <c r="Q124" s="83"/>
      <c r="R124" s="1"/>
      <c r="S124" s="1"/>
    </row>
    <row r="125" spans="1:19" ht="19.5" customHeight="1">
      <c r="A125" s="81" t="s">
        <v>273</v>
      </c>
      <c r="B125" s="82"/>
      <c r="C125" s="57" t="s">
        <v>270</v>
      </c>
      <c r="D125" s="14" t="s">
        <v>274</v>
      </c>
      <c r="E125" s="53"/>
      <c r="F125" s="53"/>
      <c r="G125" s="53"/>
      <c r="H125" s="53">
        <f>SUM(E125:G125)</f>
        <v>0</v>
      </c>
      <c r="I125" s="53"/>
      <c r="J125" s="53"/>
      <c r="K125" s="53"/>
      <c r="L125" s="83">
        <f>SUM(I125:K125)</f>
        <v>0</v>
      </c>
      <c r="M125" s="83"/>
      <c r="N125" s="83"/>
      <c r="O125" s="83"/>
      <c r="P125" s="83"/>
      <c r="Q125" s="83"/>
      <c r="R125" s="1"/>
      <c r="S125" s="1"/>
    </row>
    <row r="126" spans="1:19" ht="12.75" customHeight="1">
      <c r="A126" s="81" t="s">
        <v>275</v>
      </c>
      <c r="B126" s="82"/>
      <c r="C126" s="57" t="s">
        <v>270</v>
      </c>
      <c r="D126" s="14" t="s">
        <v>276</v>
      </c>
      <c r="E126" s="53"/>
      <c r="F126" s="53"/>
      <c r="G126" s="53"/>
      <c r="H126" s="53">
        <f>SUM(E126:G126)</f>
        <v>0</v>
      </c>
      <c r="I126" s="53"/>
      <c r="J126" s="53"/>
      <c r="K126" s="53"/>
      <c r="L126" s="83">
        <f>SUM(I126:K126)</f>
        <v>0</v>
      </c>
      <c r="M126" s="83"/>
      <c r="N126" s="83"/>
      <c r="O126" s="83"/>
      <c r="P126" s="83"/>
      <c r="Q126" s="83"/>
      <c r="R126" s="1"/>
      <c r="S126" s="1"/>
    </row>
    <row r="127" spans="1:19" ht="12.75" customHeight="1">
      <c r="A127" s="81" t="s">
        <v>277</v>
      </c>
      <c r="B127" s="82"/>
      <c r="C127" s="57" t="s">
        <v>270</v>
      </c>
      <c r="D127" s="14" t="s">
        <v>278</v>
      </c>
      <c r="E127" s="53"/>
      <c r="F127" s="53">
        <v>105574.93</v>
      </c>
      <c r="G127" s="53"/>
      <c r="H127" s="53">
        <f>SUM(E127:G127)</f>
        <v>105574.93</v>
      </c>
      <c r="I127" s="53"/>
      <c r="J127" s="53">
        <v>26011.93</v>
      </c>
      <c r="K127" s="53"/>
      <c r="L127" s="83">
        <f>SUM(I127:K127)</f>
        <v>26011.93</v>
      </c>
      <c r="M127" s="83"/>
      <c r="N127" s="83"/>
      <c r="O127" s="83"/>
      <c r="P127" s="83"/>
      <c r="Q127" s="83"/>
      <c r="R127" s="1"/>
      <c r="S127" s="1"/>
    </row>
    <row r="128" spans="1:19" ht="12.75" customHeight="1">
      <c r="A128" s="81" t="s">
        <v>279</v>
      </c>
      <c r="B128" s="82"/>
      <c r="C128" s="57" t="s">
        <v>270</v>
      </c>
      <c r="D128" s="14" t="s">
        <v>280</v>
      </c>
      <c r="E128" s="53">
        <f aca="true" t="shared" si="27" ref="E128:L128">SUM(E129:E134)</f>
        <v>0</v>
      </c>
      <c r="F128" s="53">
        <f t="shared" si="27"/>
        <v>333.53000000000003</v>
      </c>
      <c r="G128" s="53">
        <f t="shared" si="27"/>
        <v>0</v>
      </c>
      <c r="H128" s="53">
        <f t="shared" si="27"/>
        <v>333.53000000000003</v>
      </c>
      <c r="I128" s="53">
        <f t="shared" si="27"/>
        <v>6866.86</v>
      </c>
      <c r="J128" s="53">
        <f t="shared" si="27"/>
        <v>-35292.29</v>
      </c>
      <c r="K128" s="53">
        <f t="shared" si="27"/>
        <v>0</v>
      </c>
      <c r="L128" s="83">
        <f t="shared" si="27"/>
        <v>-28425.430000000004</v>
      </c>
      <c r="M128" s="83"/>
      <c r="N128" s="83"/>
      <c r="O128" s="83"/>
      <c r="P128" s="83"/>
      <c r="Q128" s="83"/>
      <c r="R128" s="1"/>
      <c r="S128" s="1"/>
    </row>
    <row r="129" spans="1:19" ht="19.5" customHeight="1">
      <c r="A129" s="81" t="s">
        <v>281</v>
      </c>
      <c r="B129" s="82"/>
      <c r="C129" s="57" t="s">
        <v>270</v>
      </c>
      <c r="D129" s="14" t="s">
        <v>282</v>
      </c>
      <c r="E129" s="53"/>
      <c r="F129" s="53"/>
      <c r="G129" s="53"/>
      <c r="H129" s="53">
        <f aca="true" t="shared" si="28" ref="H129:H134">SUM(E129:G129)</f>
        <v>0</v>
      </c>
      <c r="I129" s="53"/>
      <c r="J129" s="53"/>
      <c r="K129" s="53"/>
      <c r="L129" s="83">
        <f aca="true" t="shared" si="29" ref="L129:L134">SUM(I129:K129)</f>
        <v>0</v>
      </c>
      <c r="M129" s="83"/>
      <c r="N129" s="83"/>
      <c r="O129" s="83"/>
      <c r="P129" s="83"/>
      <c r="Q129" s="83"/>
      <c r="R129" s="1"/>
      <c r="S129" s="1"/>
    </row>
    <row r="130" spans="1:19" ht="19.5" customHeight="1">
      <c r="A130" s="81" t="s">
        <v>283</v>
      </c>
      <c r="B130" s="82"/>
      <c r="C130" s="57" t="s">
        <v>270</v>
      </c>
      <c r="D130" s="14" t="s">
        <v>284</v>
      </c>
      <c r="E130" s="53"/>
      <c r="F130" s="53">
        <v>333.47</v>
      </c>
      <c r="G130" s="53"/>
      <c r="H130" s="53">
        <f t="shared" si="28"/>
        <v>333.47</v>
      </c>
      <c r="I130" s="53">
        <v>6866.86</v>
      </c>
      <c r="J130" s="53">
        <v>-35292.3</v>
      </c>
      <c r="K130" s="53"/>
      <c r="L130" s="83">
        <f t="shared" si="29"/>
        <v>-28425.440000000002</v>
      </c>
      <c r="M130" s="83"/>
      <c r="N130" s="83"/>
      <c r="O130" s="83"/>
      <c r="P130" s="83"/>
      <c r="Q130" s="83"/>
      <c r="R130" s="1"/>
      <c r="S130" s="1"/>
    </row>
    <row r="131" spans="1:19" ht="12.75" customHeight="1">
      <c r="A131" s="81" t="s">
        <v>285</v>
      </c>
      <c r="B131" s="82"/>
      <c r="C131" s="57" t="s">
        <v>270</v>
      </c>
      <c r="D131" s="14" t="s">
        <v>286</v>
      </c>
      <c r="E131" s="53"/>
      <c r="F131" s="53"/>
      <c r="G131" s="53"/>
      <c r="H131" s="53">
        <f t="shared" si="28"/>
        <v>0</v>
      </c>
      <c r="I131" s="53"/>
      <c r="J131" s="53"/>
      <c r="K131" s="53"/>
      <c r="L131" s="83">
        <f t="shared" si="29"/>
        <v>0</v>
      </c>
      <c r="M131" s="83"/>
      <c r="N131" s="83"/>
      <c r="O131" s="83"/>
      <c r="P131" s="83"/>
      <c r="Q131" s="83"/>
      <c r="R131" s="1"/>
      <c r="S131" s="1"/>
    </row>
    <row r="132" spans="1:19" ht="12.75" customHeight="1">
      <c r="A132" s="81" t="s">
        <v>287</v>
      </c>
      <c r="B132" s="82"/>
      <c r="C132" s="57" t="s">
        <v>270</v>
      </c>
      <c r="D132" s="14" t="s">
        <v>288</v>
      </c>
      <c r="E132" s="53"/>
      <c r="F132" s="53"/>
      <c r="G132" s="53"/>
      <c r="H132" s="53">
        <f t="shared" si="28"/>
        <v>0</v>
      </c>
      <c r="I132" s="53"/>
      <c r="J132" s="53"/>
      <c r="K132" s="53"/>
      <c r="L132" s="83">
        <f t="shared" si="29"/>
        <v>0</v>
      </c>
      <c r="M132" s="83"/>
      <c r="N132" s="83"/>
      <c r="O132" s="83"/>
      <c r="P132" s="83"/>
      <c r="Q132" s="83"/>
      <c r="R132" s="1"/>
      <c r="S132" s="1"/>
    </row>
    <row r="133" spans="1:19" ht="12.75" customHeight="1">
      <c r="A133" s="81" t="s">
        <v>289</v>
      </c>
      <c r="B133" s="82"/>
      <c r="C133" s="57" t="s">
        <v>270</v>
      </c>
      <c r="D133" s="14" t="s">
        <v>290</v>
      </c>
      <c r="E133" s="53"/>
      <c r="F133" s="53">
        <v>0.01</v>
      </c>
      <c r="G133" s="53"/>
      <c r="H133" s="53">
        <f t="shared" si="28"/>
        <v>0.01</v>
      </c>
      <c r="I133" s="53"/>
      <c r="J133" s="53">
        <v>0.01</v>
      </c>
      <c r="K133" s="53"/>
      <c r="L133" s="83">
        <f t="shared" si="29"/>
        <v>0.01</v>
      </c>
      <c r="M133" s="83"/>
      <c r="N133" s="83"/>
      <c r="O133" s="83"/>
      <c r="P133" s="83"/>
      <c r="Q133" s="83"/>
      <c r="R133" s="1"/>
      <c r="S133" s="1"/>
    </row>
    <row r="134" spans="1:19" ht="19.5" customHeight="1">
      <c r="A134" s="81" t="s">
        <v>291</v>
      </c>
      <c r="B134" s="82"/>
      <c r="C134" s="57" t="s">
        <v>270</v>
      </c>
      <c r="D134" s="14" t="s">
        <v>292</v>
      </c>
      <c r="E134" s="53"/>
      <c r="F134" s="53">
        <v>0.05</v>
      </c>
      <c r="G134" s="53"/>
      <c r="H134" s="53">
        <f t="shared" si="28"/>
        <v>0.05</v>
      </c>
      <c r="I134" s="53"/>
      <c r="J134" s="53"/>
      <c r="K134" s="53"/>
      <c r="L134" s="83">
        <f t="shared" si="29"/>
        <v>0</v>
      </c>
      <c r="M134" s="83"/>
      <c r="N134" s="83"/>
      <c r="O134" s="83"/>
      <c r="P134" s="83"/>
      <c r="Q134" s="83"/>
      <c r="R134" s="1"/>
      <c r="S134" s="1"/>
    </row>
    <row r="135" spans="12:19" ht="12.75">
      <c r="L135" s="1"/>
      <c r="M135" s="1"/>
      <c r="N135" s="1"/>
      <c r="O135" s="1"/>
      <c r="P135" s="1"/>
      <c r="Q135" s="31" t="s">
        <v>293</v>
      </c>
      <c r="R135" s="1"/>
      <c r="S135" s="1"/>
    </row>
    <row r="136" spans="1:19" ht="11.25" customHeight="1">
      <c r="A136" s="91" t="s">
        <v>266</v>
      </c>
      <c r="B136" s="92"/>
      <c r="C136" s="56"/>
      <c r="D136" s="86" t="s">
        <v>4</v>
      </c>
      <c r="E136" s="89" t="s">
        <v>5</v>
      </c>
      <c r="F136" s="89"/>
      <c r="G136" s="89"/>
      <c r="H136" s="89"/>
      <c r="I136" s="89" t="s">
        <v>6</v>
      </c>
      <c r="J136" s="89"/>
      <c r="K136" s="89"/>
      <c r="L136" s="89"/>
      <c r="M136" s="89"/>
      <c r="N136" s="89"/>
      <c r="O136" s="89"/>
      <c r="P136" s="89"/>
      <c r="Q136" s="90"/>
      <c r="R136" s="1"/>
      <c r="S136" s="1"/>
    </row>
    <row r="137" spans="1:19" ht="12.75" customHeight="1">
      <c r="A137" s="91"/>
      <c r="B137" s="92"/>
      <c r="C137" s="56"/>
      <c r="D137" s="86"/>
      <c r="E137" s="86" t="s">
        <v>24</v>
      </c>
      <c r="F137" s="86" t="s">
        <v>25</v>
      </c>
      <c r="G137" s="86" t="s">
        <v>26</v>
      </c>
      <c r="H137" s="86" t="s">
        <v>7</v>
      </c>
      <c r="I137" s="86" t="s">
        <v>24</v>
      </c>
      <c r="J137" s="86" t="s">
        <v>25</v>
      </c>
      <c r="K137" s="86" t="s">
        <v>26</v>
      </c>
      <c r="L137" s="86" t="s">
        <v>7</v>
      </c>
      <c r="M137" s="86"/>
      <c r="N137" s="86"/>
      <c r="O137" s="86"/>
      <c r="P137" s="86"/>
      <c r="Q137" s="87"/>
      <c r="R137" s="1"/>
      <c r="S137" s="1"/>
    </row>
    <row r="138" spans="1:19" ht="12.75">
      <c r="A138" s="91"/>
      <c r="B138" s="92"/>
      <c r="C138" s="5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7"/>
      <c r="R138" s="1"/>
      <c r="S138" s="1"/>
    </row>
    <row r="139" spans="1:19" ht="12.75">
      <c r="A139" s="91"/>
      <c r="B139" s="92"/>
      <c r="C139" s="5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7"/>
      <c r="R139" s="1"/>
      <c r="S139" s="1"/>
    </row>
    <row r="140" spans="1:19" s="44" customFormat="1" ht="9.75">
      <c r="A140" s="88">
        <v>1</v>
      </c>
      <c r="B140" s="89"/>
      <c r="C140" s="30"/>
      <c r="D140" s="30">
        <v>2</v>
      </c>
      <c r="E140" s="30">
        <v>3</v>
      </c>
      <c r="F140" s="30">
        <v>4</v>
      </c>
      <c r="G140" s="30">
        <v>5</v>
      </c>
      <c r="H140" s="30">
        <v>6</v>
      </c>
      <c r="I140" s="30">
        <v>7</v>
      </c>
      <c r="J140" s="30">
        <v>8</v>
      </c>
      <c r="K140" s="30">
        <v>9</v>
      </c>
      <c r="L140" s="89">
        <v>10</v>
      </c>
      <c r="M140" s="89"/>
      <c r="N140" s="89"/>
      <c r="O140" s="89"/>
      <c r="P140" s="89"/>
      <c r="Q140" s="90"/>
      <c r="R140" s="43"/>
      <c r="S140" s="43"/>
    </row>
    <row r="141" spans="1:19" ht="12.75" customHeight="1">
      <c r="A141" s="81" t="s">
        <v>294</v>
      </c>
      <c r="B141" s="82"/>
      <c r="C141" s="57" t="s">
        <v>270</v>
      </c>
      <c r="D141" s="14" t="s">
        <v>295</v>
      </c>
      <c r="E141" s="53">
        <f aca="true" t="shared" si="30" ref="E141:L141">SUM(E142:E146)</f>
        <v>0</v>
      </c>
      <c r="F141" s="53">
        <f t="shared" si="30"/>
        <v>0</v>
      </c>
      <c r="G141" s="53">
        <f t="shared" si="30"/>
        <v>0</v>
      </c>
      <c r="H141" s="53">
        <f t="shared" si="30"/>
        <v>0</v>
      </c>
      <c r="I141" s="53">
        <f t="shared" si="30"/>
        <v>0</v>
      </c>
      <c r="J141" s="53">
        <f t="shared" si="30"/>
        <v>0</v>
      </c>
      <c r="K141" s="53">
        <f t="shared" si="30"/>
        <v>0</v>
      </c>
      <c r="L141" s="83">
        <f t="shared" si="30"/>
        <v>0</v>
      </c>
      <c r="M141" s="83"/>
      <c r="N141" s="83"/>
      <c r="O141" s="83"/>
      <c r="P141" s="83"/>
      <c r="Q141" s="83"/>
      <c r="R141" s="1"/>
      <c r="S141" s="1"/>
    </row>
    <row r="142" spans="1:19" ht="19.5" customHeight="1">
      <c r="A142" s="81" t="s">
        <v>296</v>
      </c>
      <c r="B142" s="82"/>
      <c r="C142" s="57" t="s">
        <v>270</v>
      </c>
      <c r="D142" s="14" t="s">
        <v>297</v>
      </c>
      <c r="E142" s="80" t="s">
        <v>248</v>
      </c>
      <c r="F142" s="80" t="s">
        <v>248</v>
      </c>
      <c r="G142" s="53"/>
      <c r="H142" s="53">
        <f>SUM(E142:G142)</f>
        <v>0</v>
      </c>
      <c r="I142" s="80" t="s">
        <v>248</v>
      </c>
      <c r="J142" s="80" t="s">
        <v>248</v>
      </c>
      <c r="K142" s="53"/>
      <c r="L142" s="83">
        <f>SUM(I142:K142)</f>
        <v>0</v>
      </c>
      <c r="M142" s="83"/>
      <c r="N142" s="83"/>
      <c r="O142" s="83"/>
      <c r="P142" s="83"/>
      <c r="Q142" s="83"/>
      <c r="R142" s="1"/>
      <c r="S142" s="1"/>
    </row>
    <row r="143" spans="1:19" ht="12.75" customHeight="1">
      <c r="A143" s="81" t="s">
        <v>298</v>
      </c>
      <c r="B143" s="82"/>
      <c r="C143" s="57" t="s">
        <v>270</v>
      </c>
      <c r="D143" s="14" t="s">
        <v>299</v>
      </c>
      <c r="E143" s="53"/>
      <c r="F143" s="53"/>
      <c r="G143" s="53"/>
      <c r="H143" s="53">
        <f>SUM(E143:G143)</f>
        <v>0</v>
      </c>
      <c r="I143" s="53"/>
      <c r="J143" s="53"/>
      <c r="K143" s="53"/>
      <c r="L143" s="83">
        <f>SUM(I143:K143)</f>
        <v>0</v>
      </c>
      <c r="M143" s="83"/>
      <c r="N143" s="83"/>
      <c r="O143" s="83"/>
      <c r="P143" s="83"/>
      <c r="Q143" s="83"/>
      <c r="R143" s="1"/>
      <c r="S143" s="1"/>
    </row>
    <row r="144" spans="1:19" ht="12.75" customHeight="1">
      <c r="A144" s="81" t="s">
        <v>300</v>
      </c>
      <c r="B144" s="82"/>
      <c r="C144" s="57" t="s">
        <v>270</v>
      </c>
      <c r="D144" s="14" t="s">
        <v>301</v>
      </c>
      <c r="E144" s="53"/>
      <c r="F144" s="53"/>
      <c r="G144" s="53"/>
      <c r="H144" s="53">
        <f>SUM(E144:G144)</f>
        <v>0</v>
      </c>
      <c r="I144" s="53"/>
      <c r="J144" s="53"/>
      <c r="K144" s="53"/>
      <c r="L144" s="83">
        <f>SUM(I144:K144)</f>
        <v>0</v>
      </c>
      <c r="M144" s="83"/>
      <c r="N144" s="83"/>
      <c r="O144" s="83"/>
      <c r="P144" s="83"/>
      <c r="Q144" s="83"/>
      <c r="R144" s="1"/>
      <c r="S144" s="1"/>
    </row>
    <row r="145" spans="1:19" ht="12.75" customHeight="1">
      <c r="A145" s="81" t="s">
        <v>302</v>
      </c>
      <c r="B145" s="82"/>
      <c r="C145" s="57" t="s">
        <v>270</v>
      </c>
      <c r="D145" s="14" t="s">
        <v>303</v>
      </c>
      <c r="E145" s="53"/>
      <c r="F145" s="53"/>
      <c r="G145" s="53"/>
      <c r="H145" s="53">
        <f>SUM(E145:G145)</f>
        <v>0</v>
      </c>
      <c r="I145" s="53"/>
      <c r="J145" s="53"/>
      <c r="K145" s="53"/>
      <c r="L145" s="83">
        <f>SUM(I145:K145)</f>
        <v>0</v>
      </c>
      <c r="M145" s="83"/>
      <c r="N145" s="83"/>
      <c r="O145" s="83"/>
      <c r="P145" s="83"/>
      <c r="Q145" s="83"/>
      <c r="R145" s="1"/>
      <c r="S145" s="1"/>
    </row>
    <row r="146" spans="1:19" ht="12.75" customHeight="1">
      <c r="A146" s="81" t="s">
        <v>304</v>
      </c>
      <c r="B146" s="82"/>
      <c r="C146" s="57" t="s">
        <v>270</v>
      </c>
      <c r="D146" s="14" t="s">
        <v>305</v>
      </c>
      <c r="E146" s="53"/>
      <c r="F146" s="53"/>
      <c r="G146" s="53"/>
      <c r="H146" s="53">
        <f>SUM(E146:G146)</f>
        <v>0</v>
      </c>
      <c r="I146" s="53"/>
      <c r="J146" s="53"/>
      <c r="K146" s="53"/>
      <c r="L146" s="83">
        <f>SUM(I146:K146)</f>
        <v>0</v>
      </c>
      <c r="M146" s="83"/>
      <c r="N146" s="83"/>
      <c r="O146" s="83"/>
      <c r="P146" s="83"/>
      <c r="Q146" s="83"/>
      <c r="R146" s="1"/>
      <c r="S146" s="1"/>
    </row>
    <row r="147" spans="1:19" ht="12.75" customHeight="1">
      <c r="A147" s="81" t="s">
        <v>306</v>
      </c>
      <c r="B147" s="82"/>
      <c r="C147" s="57" t="s">
        <v>270</v>
      </c>
      <c r="D147" s="14" t="s">
        <v>307</v>
      </c>
      <c r="E147" s="53">
        <f aca="true" t="shared" si="31" ref="E147:L147">SUM(E123,E127,E128,E141)</f>
        <v>0</v>
      </c>
      <c r="F147" s="53">
        <f t="shared" si="31"/>
        <v>105908.45999999999</v>
      </c>
      <c r="G147" s="53">
        <f t="shared" si="31"/>
        <v>0</v>
      </c>
      <c r="H147" s="53">
        <f t="shared" si="31"/>
        <v>105908.45999999999</v>
      </c>
      <c r="I147" s="53">
        <f t="shared" si="31"/>
        <v>6866.86</v>
      </c>
      <c r="J147" s="53">
        <f t="shared" si="31"/>
        <v>-9280.36</v>
      </c>
      <c r="K147" s="53">
        <f t="shared" si="31"/>
        <v>0</v>
      </c>
      <c r="L147" s="83">
        <f t="shared" si="31"/>
        <v>-2413.5000000000036</v>
      </c>
      <c r="M147" s="83"/>
      <c r="N147" s="83"/>
      <c r="O147" s="83"/>
      <c r="P147" s="83"/>
      <c r="Q147" s="83"/>
      <c r="R147" s="1"/>
      <c r="S147" s="1"/>
    </row>
    <row r="148" spans="1:19" ht="12.75" customHeight="1">
      <c r="A148" s="84" t="s">
        <v>308</v>
      </c>
      <c r="B148" s="85"/>
      <c r="C148" s="60"/>
      <c r="D148" s="29"/>
      <c r="E148" s="52"/>
      <c r="F148" s="52"/>
      <c r="G148" s="52"/>
      <c r="H148" s="52"/>
      <c r="I148" s="52"/>
      <c r="J148" s="52"/>
      <c r="K148" s="52"/>
      <c r="L148" s="83"/>
      <c r="M148" s="83"/>
      <c r="N148" s="83"/>
      <c r="O148" s="83"/>
      <c r="P148" s="83"/>
      <c r="Q148" s="83"/>
      <c r="R148" s="1"/>
      <c r="S148" s="1"/>
    </row>
    <row r="149" spans="1:19" ht="19.5" customHeight="1">
      <c r="A149" s="81" t="s">
        <v>309</v>
      </c>
      <c r="B149" s="82"/>
      <c r="C149" s="57" t="s">
        <v>270</v>
      </c>
      <c r="D149" s="14" t="s">
        <v>310</v>
      </c>
      <c r="E149" s="53">
        <f aca="true" t="shared" si="32" ref="E149:L149">SUM(E150:E153)</f>
        <v>0</v>
      </c>
      <c r="F149" s="53">
        <f t="shared" si="32"/>
        <v>1630876.9099999997</v>
      </c>
      <c r="G149" s="53">
        <f t="shared" si="32"/>
        <v>0</v>
      </c>
      <c r="H149" s="53">
        <f t="shared" si="32"/>
        <v>1630876.9099999997</v>
      </c>
      <c r="I149" s="53">
        <f t="shared" si="32"/>
        <v>-6866.86</v>
      </c>
      <c r="J149" s="53">
        <f t="shared" si="32"/>
        <v>1391953.64</v>
      </c>
      <c r="K149" s="53">
        <f t="shared" si="32"/>
        <v>0</v>
      </c>
      <c r="L149" s="83">
        <f t="shared" si="32"/>
        <v>1385086.7799999998</v>
      </c>
      <c r="M149" s="83"/>
      <c r="N149" s="83"/>
      <c r="O149" s="83"/>
      <c r="P149" s="83"/>
      <c r="Q149" s="83"/>
      <c r="R149" s="1"/>
      <c r="S149" s="1"/>
    </row>
    <row r="150" spans="1:19" ht="19.5" customHeight="1">
      <c r="A150" s="81" t="s">
        <v>311</v>
      </c>
      <c r="B150" s="82"/>
      <c r="C150" s="57" t="s">
        <v>270</v>
      </c>
      <c r="D150" s="14" t="s">
        <v>312</v>
      </c>
      <c r="E150" s="53"/>
      <c r="F150" s="53">
        <v>-655339.87</v>
      </c>
      <c r="G150" s="53"/>
      <c r="H150" s="53">
        <f>SUM(E150:G150)</f>
        <v>-655339.87</v>
      </c>
      <c r="I150" s="53">
        <v>-6866.86</v>
      </c>
      <c r="J150" s="53">
        <v>-1123910.14</v>
      </c>
      <c r="K150" s="53"/>
      <c r="L150" s="83">
        <f>SUM(I150:K150)</f>
        <v>-1130777</v>
      </c>
      <c r="M150" s="83"/>
      <c r="N150" s="83"/>
      <c r="O150" s="83"/>
      <c r="P150" s="83"/>
      <c r="Q150" s="83"/>
      <c r="R150" s="1"/>
      <c r="S150" s="1"/>
    </row>
    <row r="151" spans="1:19" ht="12.75" customHeight="1">
      <c r="A151" s="81" t="s">
        <v>313</v>
      </c>
      <c r="B151" s="82"/>
      <c r="C151" s="57" t="s">
        <v>270</v>
      </c>
      <c r="D151" s="14" t="s">
        <v>314</v>
      </c>
      <c r="E151" s="80" t="s">
        <v>248</v>
      </c>
      <c r="F151" s="53">
        <v>2286216.78</v>
      </c>
      <c r="G151" s="80" t="s">
        <v>248</v>
      </c>
      <c r="H151" s="53">
        <f>SUM(E151:G151)</f>
        <v>2286216.78</v>
      </c>
      <c r="I151" s="80" t="s">
        <v>248</v>
      </c>
      <c r="J151" s="53">
        <v>2515863.78</v>
      </c>
      <c r="K151" s="80" t="s">
        <v>248</v>
      </c>
      <c r="L151" s="83">
        <f>SUM(I151:K151)</f>
        <v>2515863.78</v>
      </c>
      <c r="M151" s="83"/>
      <c r="N151" s="83"/>
      <c r="O151" s="83"/>
      <c r="P151" s="83"/>
      <c r="Q151" s="83"/>
      <c r="R151" s="1"/>
      <c r="S151" s="1"/>
    </row>
    <row r="152" spans="1:19" ht="12.75" customHeight="1">
      <c r="A152" s="81" t="s">
        <v>315</v>
      </c>
      <c r="B152" s="82"/>
      <c r="C152" s="57" t="s">
        <v>270</v>
      </c>
      <c r="D152" s="14" t="s">
        <v>316</v>
      </c>
      <c r="E152" s="53"/>
      <c r="F152" s="53"/>
      <c r="G152" s="53"/>
      <c r="H152" s="53">
        <f>SUM(E152:G152)</f>
        <v>0</v>
      </c>
      <c r="I152" s="53"/>
      <c r="J152" s="53"/>
      <c r="K152" s="53"/>
      <c r="L152" s="83">
        <f>SUM(I152:K152)</f>
        <v>0</v>
      </c>
      <c r="M152" s="83"/>
      <c r="N152" s="83"/>
      <c r="O152" s="83"/>
      <c r="P152" s="83"/>
      <c r="Q152" s="83"/>
      <c r="R152" s="1"/>
      <c r="S152" s="1"/>
    </row>
    <row r="153" spans="1:19" ht="12.75" customHeight="1">
      <c r="A153" s="81" t="s">
        <v>317</v>
      </c>
      <c r="B153" s="82"/>
      <c r="C153" s="57" t="s">
        <v>270</v>
      </c>
      <c r="D153" s="14" t="s">
        <v>318</v>
      </c>
      <c r="E153" s="53"/>
      <c r="F153" s="53"/>
      <c r="G153" s="53"/>
      <c r="H153" s="53">
        <f>SUM(E153:G153)</f>
        <v>0</v>
      </c>
      <c r="I153" s="53"/>
      <c r="J153" s="53"/>
      <c r="K153" s="53"/>
      <c r="L153" s="83">
        <f>SUM(I153:K153)</f>
        <v>0</v>
      </c>
      <c r="M153" s="83"/>
      <c r="N153" s="83"/>
      <c r="O153" s="83"/>
      <c r="P153" s="83"/>
      <c r="Q153" s="83"/>
      <c r="R153" s="1"/>
      <c r="S153" s="1"/>
    </row>
    <row r="154" spans="1:19" ht="12.75" customHeight="1">
      <c r="A154" s="81" t="s">
        <v>319</v>
      </c>
      <c r="B154" s="82"/>
      <c r="C154" s="57" t="s">
        <v>270</v>
      </c>
      <c r="D154" s="14" t="s">
        <v>320</v>
      </c>
      <c r="E154" s="53">
        <f aca="true" t="shared" si="33" ref="E154:L154">SUM(E147,E149)</f>
        <v>0</v>
      </c>
      <c r="F154" s="53">
        <f t="shared" si="33"/>
        <v>1736785.3699999996</v>
      </c>
      <c r="G154" s="53">
        <f t="shared" si="33"/>
        <v>0</v>
      </c>
      <c r="H154" s="53">
        <f t="shared" si="33"/>
        <v>1736785.3699999996</v>
      </c>
      <c r="I154" s="53">
        <f t="shared" si="33"/>
        <v>0</v>
      </c>
      <c r="J154" s="53">
        <f t="shared" si="33"/>
        <v>1382673.2799999998</v>
      </c>
      <c r="K154" s="53">
        <f t="shared" si="33"/>
        <v>0</v>
      </c>
      <c r="L154" s="83">
        <f t="shared" si="33"/>
        <v>1382673.2799999998</v>
      </c>
      <c r="M154" s="83"/>
      <c r="N154" s="83"/>
      <c r="O154" s="83"/>
      <c r="P154" s="83"/>
      <c r="Q154" s="83"/>
      <c r="R154" s="1"/>
      <c r="S154" s="1"/>
    </row>
    <row r="155" spans="1:3" ht="12.75">
      <c r="A155" s="11" t="s">
        <v>15</v>
      </c>
      <c r="B155" s="11"/>
      <c r="C155" s="11"/>
    </row>
    <row r="156" spans="9:17" ht="12.75"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5" customFormat="1" ht="9.75">
      <c r="A157" s="116" t="s">
        <v>16</v>
      </c>
      <c r="B157" s="116"/>
      <c r="C157" s="116"/>
      <c r="D157" s="116"/>
      <c r="E157" s="54">
        <f aca="true" t="shared" si="34" ref="E157:L157">E115-E154</f>
        <v>0</v>
      </c>
      <c r="F157" s="54">
        <f t="shared" si="34"/>
        <v>0</v>
      </c>
      <c r="G157" s="54">
        <f t="shared" si="34"/>
        <v>0</v>
      </c>
      <c r="H157" s="54">
        <f t="shared" si="34"/>
        <v>0</v>
      </c>
      <c r="I157" s="54">
        <f t="shared" si="34"/>
        <v>0</v>
      </c>
      <c r="J157" s="54">
        <f t="shared" si="34"/>
        <v>0</v>
      </c>
      <c r="K157" s="54">
        <f t="shared" si="34"/>
        <v>0</v>
      </c>
      <c r="L157" s="113">
        <f t="shared" si="34"/>
        <v>0</v>
      </c>
      <c r="M157" s="114"/>
      <c r="N157" s="114"/>
      <c r="O157" s="114"/>
      <c r="P157" s="114"/>
      <c r="Q157" s="115"/>
    </row>
  </sheetData>
  <sheetProtection/>
  <mergeCells count="313">
    <mergeCell ref="L157:Q157"/>
    <mergeCell ref="A157:D157"/>
    <mergeCell ref="A1:Q1"/>
    <mergeCell ref="E4:F4"/>
    <mergeCell ref="B6:I6"/>
    <mergeCell ref="A2:Q2"/>
    <mergeCell ref="A15:B18"/>
    <mergeCell ref="L3:Q3"/>
    <mergeCell ref="B7:I7"/>
    <mergeCell ref="B8:I8"/>
    <mergeCell ref="B9:I10"/>
    <mergeCell ref="B12:I12"/>
    <mergeCell ref="B11:I11"/>
    <mergeCell ref="L4:Q4"/>
    <mergeCell ref="L5:Q5"/>
    <mergeCell ref="K16:K18"/>
    <mergeCell ref="L10:Q10"/>
    <mergeCell ref="L6:Q6"/>
    <mergeCell ref="L7:Q7"/>
    <mergeCell ref="L8:Q8"/>
    <mergeCell ref="L9:Q9"/>
    <mergeCell ref="E16:E18"/>
    <mergeCell ref="F16:F18"/>
    <mergeCell ref="G16:G18"/>
    <mergeCell ref="H16:H18"/>
    <mergeCell ref="I16:I18"/>
    <mergeCell ref="J16:J18"/>
    <mergeCell ref="L16:Q18"/>
    <mergeCell ref="A19:B19"/>
    <mergeCell ref="L19:Q19"/>
    <mergeCell ref="A20:B20"/>
    <mergeCell ref="L20:Q20"/>
    <mergeCell ref="A21:B21"/>
    <mergeCell ref="L21:Q21"/>
    <mergeCell ref="D15:D18"/>
    <mergeCell ref="E15:H15"/>
    <mergeCell ref="I15:Q15"/>
    <mergeCell ref="A22:B22"/>
    <mergeCell ref="L22:Q22"/>
    <mergeCell ref="A23:B23"/>
    <mergeCell ref="L23:Q23"/>
    <mergeCell ref="A24:B24"/>
    <mergeCell ref="L24:Q24"/>
    <mergeCell ref="A25:B25"/>
    <mergeCell ref="L25:Q25"/>
    <mergeCell ref="A26:B26"/>
    <mergeCell ref="L26:Q26"/>
    <mergeCell ref="A27:B27"/>
    <mergeCell ref="L27:Q27"/>
    <mergeCell ref="A28:B28"/>
    <mergeCell ref="L28:Q28"/>
    <mergeCell ref="A29:B29"/>
    <mergeCell ref="L29:Q29"/>
    <mergeCell ref="A30:B30"/>
    <mergeCell ref="L30:Q30"/>
    <mergeCell ref="A31:B31"/>
    <mergeCell ref="L31:Q31"/>
    <mergeCell ref="A32:B32"/>
    <mergeCell ref="L32:Q32"/>
    <mergeCell ref="A33:B33"/>
    <mergeCell ref="L33:Q33"/>
    <mergeCell ref="A34:B34"/>
    <mergeCell ref="L34:Q34"/>
    <mergeCell ref="A35:B35"/>
    <mergeCell ref="L35:Q35"/>
    <mergeCell ref="A37:B40"/>
    <mergeCell ref="D37:D40"/>
    <mergeCell ref="E37:H37"/>
    <mergeCell ref="I37:Q37"/>
    <mergeCell ref="E38:E40"/>
    <mergeCell ref="F38:F40"/>
    <mergeCell ref="G38:G40"/>
    <mergeCell ref="H38:H40"/>
    <mergeCell ref="I38:I40"/>
    <mergeCell ref="J38:J40"/>
    <mergeCell ref="K38:K40"/>
    <mergeCell ref="L38:Q40"/>
    <mergeCell ref="A41:B41"/>
    <mergeCell ref="L41:Q41"/>
    <mergeCell ref="A42:B42"/>
    <mergeCell ref="L42:Q42"/>
    <mergeCell ref="A43:B43"/>
    <mergeCell ref="L43:Q43"/>
    <mergeCell ref="A44:B44"/>
    <mergeCell ref="L44:Q44"/>
    <mergeCell ref="A45:B45"/>
    <mergeCell ref="L45:Q45"/>
    <mergeCell ref="A46:B46"/>
    <mergeCell ref="L46:Q46"/>
    <mergeCell ref="A47:B47"/>
    <mergeCell ref="L47:Q47"/>
    <mergeCell ref="A48:B48"/>
    <mergeCell ref="L48:Q48"/>
    <mergeCell ref="A49:B49"/>
    <mergeCell ref="L49:Q49"/>
    <mergeCell ref="A50:B50"/>
    <mergeCell ref="L50:Q50"/>
    <mergeCell ref="A51:B51"/>
    <mergeCell ref="L51:Q51"/>
    <mergeCell ref="A52:B52"/>
    <mergeCell ref="L52:Q52"/>
    <mergeCell ref="A53:B53"/>
    <mergeCell ref="L53:Q53"/>
    <mergeCell ref="A54:B54"/>
    <mergeCell ref="L54:Q54"/>
    <mergeCell ref="A55:B55"/>
    <mergeCell ref="L55:Q55"/>
    <mergeCell ref="A56:B56"/>
    <mergeCell ref="L56:Q56"/>
    <mergeCell ref="A57:B57"/>
    <mergeCell ref="L57:Q57"/>
    <mergeCell ref="A58:B58"/>
    <mergeCell ref="L58:Q58"/>
    <mergeCell ref="A59:B59"/>
    <mergeCell ref="L59:Q59"/>
    <mergeCell ref="A60:B60"/>
    <mergeCell ref="L60:Q60"/>
    <mergeCell ref="A61:B61"/>
    <mergeCell ref="L61:Q61"/>
    <mergeCell ref="E64:E66"/>
    <mergeCell ref="F64:F66"/>
    <mergeCell ref="G64:G66"/>
    <mergeCell ref="H64:H66"/>
    <mergeCell ref="I64:I66"/>
    <mergeCell ref="J64:J66"/>
    <mergeCell ref="K64:K66"/>
    <mergeCell ref="L64:Q66"/>
    <mergeCell ref="A67:B67"/>
    <mergeCell ref="L67:Q67"/>
    <mergeCell ref="A68:B68"/>
    <mergeCell ref="L68:Q68"/>
    <mergeCell ref="A63:B66"/>
    <mergeCell ref="D63:D66"/>
    <mergeCell ref="E63:H63"/>
    <mergeCell ref="I63:Q63"/>
    <mergeCell ref="A69:B69"/>
    <mergeCell ref="L69:Q69"/>
    <mergeCell ref="A70:B70"/>
    <mergeCell ref="L70:Q70"/>
    <mergeCell ref="A71:B71"/>
    <mergeCell ref="L71:Q71"/>
    <mergeCell ref="A72:B72"/>
    <mergeCell ref="L72:Q72"/>
    <mergeCell ref="A73:B73"/>
    <mergeCell ref="L73:Q73"/>
    <mergeCell ref="A74:B74"/>
    <mergeCell ref="L74:Q74"/>
    <mergeCell ref="A75:B75"/>
    <mergeCell ref="L75:Q75"/>
    <mergeCell ref="A76:B76"/>
    <mergeCell ref="L76:Q76"/>
    <mergeCell ref="A77:B77"/>
    <mergeCell ref="L77:Q77"/>
    <mergeCell ref="A78:B78"/>
    <mergeCell ref="L78:Q78"/>
    <mergeCell ref="A79:B79"/>
    <mergeCell ref="L79:Q79"/>
    <mergeCell ref="A80:B80"/>
    <mergeCell ref="L80:Q80"/>
    <mergeCell ref="A81:B81"/>
    <mergeCell ref="L81:Q81"/>
    <mergeCell ref="A82:B82"/>
    <mergeCell ref="L82:Q82"/>
    <mergeCell ref="A83:B83"/>
    <mergeCell ref="L83:Q83"/>
    <mergeCell ref="A84:B84"/>
    <mergeCell ref="L84:Q84"/>
    <mergeCell ref="A85:B85"/>
    <mergeCell ref="L85:Q85"/>
    <mergeCell ref="A86:B86"/>
    <mergeCell ref="L86:Q86"/>
    <mergeCell ref="A87:B87"/>
    <mergeCell ref="L87:Q87"/>
    <mergeCell ref="A88:B88"/>
    <mergeCell ref="L88:Q88"/>
    <mergeCell ref="A89:B89"/>
    <mergeCell ref="L89:Q89"/>
    <mergeCell ref="E92:E94"/>
    <mergeCell ref="F92:F94"/>
    <mergeCell ref="G92:G94"/>
    <mergeCell ref="H92:H94"/>
    <mergeCell ref="I92:I94"/>
    <mergeCell ref="J92:J94"/>
    <mergeCell ref="K92:K94"/>
    <mergeCell ref="L92:Q94"/>
    <mergeCell ref="A95:B95"/>
    <mergeCell ref="L95:Q95"/>
    <mergeCell ref="A96:B96"/>
    <mergeCell ref="L96:Q96"/>
    <mergeCell ref="A91:B94"/>
    <mergeCell ref="D91:D94"/>
    <mergeCell ref="E91:H91"/>
    <mergeCell ref="I91:Q91"/>
    <mergeCell ref="A97:B97"/>
    <mergeCell ref="L97:Q97"/>
    <mergeCell ref="A98:B98"/>
    <mergeCell ref="L98:Q98"/>
    <mergeCell ref="A99:B99"/>
    <mergeCell ref="L99:Q99"/>
    <mergeCell ref="A100:B100"/>
    <mergeCell ref="L100:Q100"/>
    <mergeCell ref="A101:B101"/>
    <mergeCell ref="L101:Q101"/>
    <mergeCell ref="A102:B102"/>
    <mergeCell ref="L102:Q102"/>
    <mergeCell ref="A103:B103"/>
    <mergeCell ref="L103:Q103"/>
    <mergeCell ref="A104:B104"/>
    <mergeCell ref="L104:Q104"/>
    <mergeCell ref="A105:B105"/>
    <mergeCell ref="L105:Q105"/>
    <mergeCell ref="A106:B106"/>
    <mergeCell ref="L106:Q106"/>
    <mergeCell ref="A107:B107"/>
    <mergeCell ref="L107:Q107"/>
    <mergeCell ref="A108:B108"/>
    <mergeCell ref="L108:Q108"/>
    <mergeCell ref="A109:B109"/>
    <mergeCell ref="L109:Q109"/>
    <mergeCell ref="A110:B110"/>
    <mergeCell ref="L110:Q110"/>
    <mergeCell ref="A111:B111"/>
    <mergeCell ref="L111:Q111"/>
    <mergeCell ref="A112:B112"/>
    <mergeCell ref="L112:Q112"/>
    <mergeCell ref="A113:B113"/>
    <mergeCell ref="L113:Q113"/>
    <mergeCell ref="A114:B114"/>
    <mergeCell ref="L114:Q114"/>
    <mergeCell ref="A115:B115"/>
    <mergeCell ref="L115:Q115"/>
    <mergeCell ref="A117:B120"/>
    <mergeCell ref="D117:D120"/>
    <mergeCell ref="E117:H117"/>
    <mergeCell ref="I117:Q117"/>
    <mergeCell ref="E118:E120"/>
    <mergeCell ref="F118:F120"/>
    <mergeCell ref="G118:G120"/>
    <mergeCell ref="H118:H120"/>
    <mergeCell ref="I118:I120"/>
    <mergeCell ref="J118:J120"/>
    <mergeCell ref="K118:K120"/>
    <mergeCell ref="L118:Q120"/>
    <mergeCell ref="A121:B121"/>
    <mergeCell ref="L121:Q121"/>
    <mergeCell ref="A122:B122"/>
    <mergeCell ref="L122:Q122"/>
    <mergeCell ref="A123:B123"/>
    <mergeCell ref="L123:Q123"/>
    <mergeCell ref="A124:B124"/>
    <mergeCell ref="L124:Q124"/>
    <mergeCell ref="A125:B125"/>
    <mergeCell ref="L125:Q125"/>
    <mergeCell ref="A126:B126"/>
    <mergeCell ref="L126:Q126"/>
    <mergeCell ref="A127:B127"/>
    <mergeCell ref="L127:Q127"/>
    <mergeCell ref="A128:B128"/>
    <mergeCell ref="L128:Q128"/>
    <mergeCell ref="A129:B129"/>
    <mergeCell ref="L129:Q129"/>
    <mergeCell ref="A130:B130"/>
    <mergeCell ref="L130:Q130"/>
    <mergeCell ref="A131:B131"/>
    <mergeCell ref="L131:Q131"/>
    <mergeCell ref="A132:B132"/>
    <mergeCell ref="L132:Q132"/>
    <mergeCell ref="A133:B133"/>
    <mergeCell ref="L133:Q133"/>
    <mergeCell ref="A134:B134"/>
    <mergeCell ref="L134:Q134"/>
    <mergeCell ref="A136:B139"/>
    <mergeCell ref="D136:D139"/>
    <mergeCell ref="E136:H136"/>
    <mergeCell ref="I136:Q136"/>
    <mergeCell ref="E137:E139"/>
    <mergeCell ref="F137:F139"/>
    <mergeCell ref="G137:G139"/>
    <mergeCell ref="H137:H139"/>
    <mergeCell ref="I137:I139"/>
    <mergeCell ref="J137:J139"/>
    <mergeCell ref="K137:K139"/>
    <mergeCell ref="L137:Q139"/>
    <mergeCell ref="A140:B140"/>
    <mergeCell ref="L140:Q140"/>
    <mergeCell ref="A141:B141"/>
    <mergeCell ref="L141:Q141"/>
    <mergeCell ref="A142:B142"/>
    <mergeCell ref="L142:Q142"/>
    <mergeCell ref="A143:B143"/>
    <mergeCell ref="L143:Q143"/>
    <mergeCell ref="A144:B144"/>
    <mergeCell ref="L144:Q144"/>
    <mergeCell ref="A145:B145"/>
    <mergeCell ref="L145:Q145"/>
    <mergeCell ref="A146:B146"/>
    <mergeCell ref="L146:Q146"/>
    <mergeCell ref="A147:B147"/>
    <mergeCell ref="L147:Q147"/>
    <mergeCell ref="A148:B148"/>
    <mergeCell ref="L148:Q148"/>
    <mergeCell ref="A149:B149"/>
    <mergeCell ref="L149:Q149"/>
    <mergeCell ref="A153:B153"/>
    <mergeCell ref="L153:Q153"/>
    <mergeCell ref="A154:B154"/>
    <mergeCell ref="L154:Q154"/>
    <mergeCell ref="A150:B150"/>
    <mergeCell ref="L150:Q150"/>
    <mergeCell ref="A151:B151"/>
    <mergeCell ref="L151:Q151"/>
    <mergeCell ref="A152:B152"/>
    <mergeCell ref="L152:Q152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5" manualBreakCount="5">
    <brk id="35" max="16" man="1"/>
    <brk id="61" max="16" man="1"/>
    <brk id="89" max="16" man="1"/>
    <brk id="115" max="16" man="1"/>
    <brk id="1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J52"/>
  <sheetViews>
    <sheetView showGridLines="0" tabSelected="1" zoomScalePageLayoutView="0" workbookViewId="0" topLeftCell="B34">
      <selection activeCell="F42" sqref="F42:I42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11.375" style="0" customWidth="1"/>
    <col min="12" max="12" width="5.75390625" style="0" customWidth="1"/>
    <col min="13" max="13" width="2.875" style="0" customWidth="1"/>
    <col min="14" max="15" width="5.75390625" style="0" customWidth="1"/>
    <col min="16" max="16" width="1.37890625" style="0" customWidth="1"/>
    <col min="17" max="18" width="7.125" style="0" customWidth="1"/>
    <col min="19" max="19" width="1.37890625" style="0" customWidth="1"/>
    <col min="20" max="20" width="5.75390625" style="0" customWidth="1"/>
    <col min="21" max="22" width="14.25390625" style="0" customWidth="1"/>
  </cols>
  <sheetData>
    <row r="1" spans="2:22" ht="12.75">
      <c r="B1" s="17"/>
      <c r="C1" s="17"/>
      <c r="D1" s="17"/>
      <c r="E1" s="17"/>
      <c r="F1" s="17"/>
      <c r="G1" s="17"/>
      <c r="H1" s="17"/>
      <c r="I1" s="17"/>
      <c r="J1" s="18"/>
      <c r="K1" s="18"/>
      <c r="U1" s="7"/>
      <c r="V1" s="13" t="s">
        <v>321</v>
      </c>
    </row>
    <row r="2" spans="2:27" ht="15">
      <c r="B2" s="10"/>
      <c r="C2" s="19"/>
      <c r="D2" s="19"/>
      <c r="E2" s="19"/>
      <c r="F2" s="19"/>
      <c r="G2" s="19"/>
      <c r="H2" s="19"/>
      <c r="I2" s="19"/>
      <c r="J2" s="18"/>
      <c r="K2" s="18"/>
      <c r="L2" s="20" t="s">
        <v>11</v>
      </c>
      <c r="M2" s="20"/>
      <c r="N2" s="20"/>
      <c r="O2" s="6"/>
      <c r="P2" s="6"/>
      <c r="Q2" s="6"/>
      <c r="R2" s="6"/>
      <c r="S2" s="6"/>
      <c r="T2" s="6"/>
      <c r="U2" s="6"/>
      <c r="V2" s="8"/>
      <c r="W2" s="6"/>
      <c r="X2" s="6"/>
      <c r="Y2" s="6"/>
      <c r="Z2" s="6"/>
      <c r="AA2" s="9"/>
    </row>
    <row r="3" spans="2:27" ht="15">
      <c r="B3" s="144" t="s">
        <v>12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6"/>
      <c r="X3" s="6"/>
      <c r="Y3" s="6"/>
      <c r="Z3" s="6"/>
      <c r="AA3" s="9"/>
    </row>
    <row r="4" spans="2:27" ht="12.75">
      <c r="B4" s="9"/>
      <c r="C4" s="9"/>
      <c r="D4" s="9"/>
      <c r="E4" s="9"/>
      <c r="F4" s="9"/>
      <c r="G4" s="9"/>
      <c r="H4" s="9"/>
      <c r="I4" s="9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Y4" s="6"/>
      <c r="Z4" s="6"/>
      <c r="AA4" s="9"/>
    </row>
    <row r="5" spans="2:27" s="26" customFormat="1" ht="12.75">
      <c r="B5" s="136" t="s">
        <v>39</v>
      </c>
      <c r="C5" s="137" t="s">
        <v>38</v>
      </c>
      <c r="D5" s="138"/>
      <c r="E5" s="138"/>
      <c r="F5" s="138"/>
      <c r="G5" s="138"/>
      <c r="H5" s="139"/>
      <c r="I5" s="143" t="s">
        <v>40</v>
      </c>
      <c r="J5" s="134" t="s">
        <v>41</v>
      </c>
      <c r="K5" s="135"/>
      <c r="L5" s="135"/>
      <c r="M5" s="135"/>
      <c r="N5" s="135"/>
      <c r="O5" s="135"/>
      <c r="P5" s="135"/>
      <c r="Q5" s="136"/>
      <c r="R5" s="143" t="s">
        <v>6</v>
      </c>
      <c r="S5" s="143"/>
      <c r="T5" s="143"/>
      <c r="U5" s="143"/>
      <c r="V5" s="134"/>
      <c r="Y5" s="27"/>
      <c r="Z5" s="27"/>
      <c r="AA5" s="28"/>
    </row>
    <row r="6" spans="2:27" s="26" customFormat="1" ht="33.75">
      <c r="B6" s="145"/>
      <c r="C6" s="140"/>
      <c r="D6" s="141"/>
      <c r="E6" s="141"/>
      <c r="F6" s="141"/>
      <c r="G6" s="141"/>
      <c r="H6" s="142"/>
      <c r="I6" s="128"/>
      <c r="J6" s="134" t="s">
        <v>24</v>
      </c>
      <c r="K6" s="136"/>
      <c r="L6" s="134" t="s">
        <v>25</v>
      </c>
      <c r="M6" s="135"/>
      <c r="N6" s="136"/>
      <c r="O6" s="134" t="s">
        <v>13</v>
      </c>
      <c r="P6" s="135"/>
      <c r="Q6" s="136"/>
      <c r="R6" s="134" t="s">
        <v>24</v>
      </c>
      <c r="S6" s="135"/>
      <c r="T6" s="136"/>
      <c r="U6" s="33" t="s">
        <v>25</v>
      </c>
      <c r="V6" s="45" t="s">
        <v>13</v>
      </c>
      <c r="Y6" s="27"/>
      <c r="Z6" s="27"/>
      <c r="AA6" s="28"/>
    </row>
    <row r="7" spans="2:27" s="26" customFormat="1" ht="12.75">
      <c r="B7" s="49">
        <v>1</v>
      </c>
      <c r="C7" s="128">
        <v>2</v>
      </c>
      <c r="D7" s="128"/>
      <c r="E7" s="128"/>
      <c r="F7" s="128"/>
      <c r="G7" s="128"/>
      <c r="H7" s="128"/>
      <c r="I7" s="46">
        <v>3</v>
      </c>
      <c r="J7" s="128">
        <v>4</v>
      </c>
      <c r="K7" s="128"/>
      <c r="L7" s="128">
        <v>5</v>
      </c>
      <c r="M7" s="128"/>
      <c r="N7" s="128"/>
      <c r="O7" s="128">
        <v>6</v>
      </c>
      <c r="P7" s="128"/>
      <c r="Q7" s="128"/>
      <c r="R7" s="128">
        <v>7</v>
      </c>
      <c r="S7" s="128"/>
      <c r="T7" s="128"/>
      <c r="U7" s="46">
        <v>8</v>
      </c>
      <c r="V7" s="51">
        <v>9</v>
      </c>
      <c r="Y7" s="27"/>
      <c r="Z7" s="27"/>
      <c r="AA7" s="28"/>
    </row>
    <row r="8" spans="1:27" ht="12.75" customHeight="1">
      <c r="A8" s="18" t="s">
        <v>322</v>
      </c>
      <c r="B8" s="50" t="s">
        <v>323</v>
      </c>
      <c r="C8" s="120" t="s">
        <v>324</v>
      </c>
      <c r="D8" s="121"/>
      <c r="E8" s="121"/>
      <c r="F8" s="121"/>
      <c r="G8" s="121"/>
      <c r="H8" s="122"/>
      <c r="I8" s="34" t="s">
        <v>108</v>
      </c>
      <c r="J8" s="123"/>
      <c r="K8" s="124"/>
      <c r="L8" s="125">
        <v>76367267.36</v>
      </c>
      <c r="M8" s="126"/>
      <c r="N8" s="127"/>
      <c r="O8" s="125">
        <f aca="true" t="shared" si="0" ref="O8:O35">SUM(J8:N8)</f>
        <v>76367267.36</v>
      </c>
      <c r="P8" s="126"/>
      <c r="Q8" s="127"/>
      <c r="R8" s="125"/>
      <c r="S8" s="126"/>
      <c r="T8" s="127"/>
      <c r="U8" s="55">
        <v>76367267.36</v>
      </c>
      <c r="V8" s="59">
        <f aca="true" t="shared" si="1" ref="V8:V35">SUM(R8:U8)</f>
        <v>76367267.36</v>
      </c>
      <c r="W8" s="6"/>
      <c r="X8" s="6"/>
      <c r="Y8" s="6"/>
      <c r="Z8" s="6"/>
      <c r="AA8" s="9"/>
    </row>
    <row r="9" spans="1:27" ht="22.5" customHeight="1">
      <c r="A9" s="18" t="s">
        <v>322</v>
      </c>
      <c r="B9" s="50" t="s">
        <v>325</v>
      </c>
      <c r="C9" s="120" t="s">
        <v>326</v>
      </c>
      <c r="D9" s="121"/>
      <c r="E9" s="121"/>
      <c r="F9" s="121"/>
      <c r="G9" s="121"/>
      <c r="H9" s="122"/>
      <c r="I9" s="34" t="s">
        <v>119</v>
      </c>
      <c r="J9" s="123"/>
      <c r="K9" s="124"/>
      <c r="L9" s="125"/>
      <c r="M9" s="126"/>
      <c r="N9" s="127"/>
      <c r="O9" s="125">
        <f t="shared" si="0"/>
        <v>0</v>
      </c>
      <c r="P9" s="126"/>
      <c r="Q9" s="127"/>
      <c r="R9" s="125"/>
      <c r="S9" s="126"/>
      <c r="T9" s="127"/>
      <c r="U9" s="55"/>
      <c r="V9" s="59">
        <f t="shared" si="1"/>
        <v>0</v>
      </c>
      <c r="W9" s="6"/>
      <c r="X9" s="6"/>
      <c r="Y9" s="6"/>
      <c r="Z9" s="6"/>
      <c r="AA9" s="9"/>
    </row>
    <row r="10" spans="1:27" ht="12.75" customHeight="1">
      <c r="A10" s="18" t="s">
        <v>322</v>
      </c>
      <c r="B10" s="50" t="s">
        <v>327</v>
      </c>
      <c r="C10" s="120" t="s">
        <v>328</v>
      </c>
      <c r="D10" s="121"/>
      <c r="E10" s="121"/>
      <c r="F10" s="121"/>
      <c r="G10" s="121"/>
      <c r="H10" s="122"/>
      <c r="I10" s="34" t="s">
        <v>129</v>
      </c>
      <c r="J10" s="123"/>
      <c r="K10" s="124"/>
      <c r="L10" s="125"/>
      <c r="M10" s="126"/>
      <c r="N10" s="127"/>
      <c r="O10" s="125">
        <f t="shared" si="0"/>
        <v>0</v>
      </c>
      <c r="P10" s="126"/>
      <c r="Q10" s="127"/>
      <c r="R10" s="125"/>
      <c r="S10" s="126"/>
      <c r="T10" s="127"/>
      <c r="U10" s="55"/>
      <c r="V10" s="59">
        <f t="shared" si="1"/>
        <v>0</v>
      </c>
      <c r="W10" s="6"/>
      <c r="X10" s="6"/>
      <c r="Y10" s="6"/>
      <c r="Z10" s="6"/>
      <c r="AA10" s="9"/>
    </row>
    <row r="11" spans="1:27" ht="22.5" customHeight="1">
      <c r="A11" s="18" t="s">
        <v>322</v>
      </c>
      <c r="B11" s="50" t="s">
        <v>329</v>
      </c>
      <c r="C11" s="120" t="s">
        <v>330</v>
      </c>
      <c r="D11" s="121"/>
      <c r="E11" s="121"/>
      <c r="F11" s="121"/>
      <c r="G11" s="121"/>
      <c r="H11" s="122"/>
      <c r="I11" s="34" t="s">
        <v>140</v>
      </c>
      <c r="J11" s="123"/>
      <c r="K11" s="124"/>
      <c r="L11" s="125"/>
      <c r="M11" s="126"/>
      <c r="N11" s="127"/>
      <c r="O11" s="125">
        <f t="shared" si="0"/>
        <v>0</v>
      </c>
      <c r="P11" s="126"/>
      <c r="Q11" s="127"/>
      <c r="R11" s="125"/>
      <c r="S11" s="126"/>
      <c r="T11" s="127"/>
      <c r="U11" s="55"/>
      <c r="V11" s="59">
        <f t="shared" si="1"/>
        <v>0</v>
      </c>
      <c r="W11" s="6"/>
      <c r="X11" s="6"/>
      <c r="Y11" s="6"/>
      <c r="Z11" s="6"/>
      <c r="AA11" s="9"/>
    </row>
    <row r="12" spans="1:27" ht="22.5" customHeight="1">
      <c r="A12" s="18" t="s">
        <v>322</v>
      </c>
      <c r="B12" s="50" t="s">
        <v>331</v>
      </c>
      <c r="C12" s="120" t="s">
        <v>332</v>
      </c>
      <c r="D12" s="121"/>
      <c r="E12" s="121"/>
      <c r="F12" s="121"/>
      <c r="G12" s="121"/>
      <c r="H12" s="122"/>
      <c r="I12" s="34" t="s">
        <v>148</v>
      </c>
      <c r="J12" s="123"/>
      <c r="K12" s="124"/>
      <c r="L12" s="125"/>
      <c r="M12" s="126"/>
      <c r="N12" s="127"/>
      <c r="O12" s="125">
        <f t="shared" si="0"/>
        <v>0</v>
      </c>
      <c r="P12" s="126"/>
      <c r="Q12" s="127"/>
      <c r="R12" s="125"/>
      <c r="S12" s="126"/>
      <c r="T12" s="127"/>
      <c r="U12" s="55"/>
      <c r="V12" s="59">
        <f t="shared" si="1"/>
        <v>0</v>
      </c>
      <c r="W12" s="6"/>
      <c r="X12" s="6"/>
      <c r="Y12" s="6"/>
      <c r="Z12" s="6"/>
      <c r="AA12" s="9"/>
    </row>
    <row r="13" spans="1:27" ht="22.5" customHeight="1">
      <c r="A13" s="18" t="s">
        <v>322</v>
      </c>
      <c r="B13" s="50" t="s">
        <v>333</v>
      </c>
      <c r="C13" s="120" t="s">
        <v>334</v>
      </c>
      <c r="D13" s="121"/>
      <c r="E13" s="121"/>
      <c r="F13" s="121"/>
      <c r="G13" s="121"/>
      <c r="H13" s="122"/>
      <c r="I13" s="34" t="s">
        <v>156</v>
      </c>
      <c r="J13" s="123"/>
      <c r="K13" s="124"/>
      <c r="L13" s="125"/>
      <c r="M13" s="126"/>
      <c r="N13" s="127"/>
      <c r="O13" s="125">
        <f t="shared" si="0"/>
        <v>0</v>
      </c>
      <c r="P13" s="126"/>
      <c r="Q13" s="127"/>
      <c r="R13" s="125"/>
      <c r="S13" s="126"/>
      <c r="T13" s="127"/>
      <c r="U13" s="55"/>
      <c r="V13" s="59">
        <f t="shared" si="1"/>
        <v>0</v>
      </c>
      <c r="W13" s="6"/>
      <c r="X13" s="6"/>
      <c r="Y13" s="6"/>
      <c r="Z13" s="6"/>
      <c r="AA13" s="9"/>
    </row>
    <row r="14" spans="1:27" ht="22.5" customHeight="1">
      <c r="A14" s="18" t="s">
        <v>322</v>
      </c>
      <c r="B14" s="50" t="s">
        <v>335</v>
      </c>
      <c r="C14" s="120" t="s">
        <v>336</v>
      </c>
      <c r="D14" s="121"/>
      <c r="E14" s="121"/>
      <c r="F14" s="121"/>
      <c r="G14" s="121"/>
      <c r="H14" s="122"/>
      <c r="I14" s="34" t="s">
        <v>164</v>
      </c>
      <c r="J14" s="123"/>
      <c r="K14" s="124"/>
      <c r="L14" s="125"/>
      <c r="M14" s="126"/>
      <c r="N14" s="127"/>
      <c r="O14" s="125">
        <f t="shared" si="0"/>
        <v>0</v>
      </c>
      <c r="P14" s="126"/>
      <c r="Q14" s="127"/>
      <c r="R14" s="125"/>
      <c r="S14" s="126"/>
      <c r="T14" s="127"/>
      <c r="U14" s="55"/>
      <c r="V14" s="59">
        <f t="shared" si="1"/>
        <v>0</v>
      </c>
      <c r="W14" s="6"/>
      <c r="X14" s="6"/>
      <c r="Y14" s="6"/>
      <c r="Z14" s="6"/>
      <c r="AA14" s="9"/>
    </row>
    <row r="15" spans="1:27" ht="12.75" customHeight="1">
      <c r="A15" s="18" t="s">
        <v>322</v>
      </c>
      <c r="B15" s="50" t="s">
        <v>337</v>
      </c>
      <c r="C15" s="120" t="s">
        <v>338</v>
      </c>
      <c r="D15" s="121"/>
      <c r="E15" s="121"/>
      <c r="F15" s="121"/>
      <c r="G15" s="121"/>
      <c r="H15" s="122"/>
      <c r="I15" s="34" t="s">
        <v>166</v>
      </c>
      <c r="J15" s="123"/>
      <c r="K15" s="124"/>
      <c r="L15" s="125"/>
      <c r="M15" s="126"/>
      <c r="N15" s="127"/>
      <c r="O15" s="125">
        <f t="shared" si="0"/>
        <v>0</v>
      </c>
      <c r="P15" s="126"/>
      <c r="Q15" s="127"/>
      <c r="R15" s="125"/>
      <c r="S15" s="126"/>
      <c r="T15" s="127"/>
      <c r="U15" s="55"/>
      <c r="V15" s="59">
        <f t="shared" si="1"/>
        <v>0</v>
      </c>
      <c r="W15" s="6"/>
      <c r="X15" s="6"/>
      <c r="Y15" s="6"/>
      <c r="Z15" s="6"/>
      <c r="AA15" s="9"/>
    </row>
    <row r="16" spans="1:27" ht="22.5" customHeight="1">
      <c r="A16" s="18" t="s">
        <v>322</v>
      </c>
      <c r="B16" s="50" t="s">
        <v>339</v>
      </c>
      <c r="C16" s="120" t="s">
        <v>340</v>
      </c>
      <c r="D16" s="121"/>
      <c r="E16" s="121"/>
      <c r="F16" s="121"/>
      <c r="G16" s="121"/>
      <c r="H16" s="122"/>
      <c r="I16" s="34" t="s">
        <v>170</v>
      </c>
      <c r="J16" s="123"/>
      <c r="K16" s="124"/>
      <c r="L16" s="125"/>
      <c r="M16" s="126"/>
      <c r="N16" s="127"/>
      <c r="O16" s="125">
        <f t="shared" si="0"/>
        <v>0</v>
      </c>
      <c r="P16" s="126"/>
      <c r="Q16" s="127"/>
      <c r="R16" s="125"/>
      <c r="S16" s="126"/>
      <c r="T16" s="127"/>
      <c r="U16" s="55"/>
      <c r="V16" s="59">
        <f t="shared" si="1"/>
        <v>0</v>
      </c>
      <c r="W16" s="6"/>
      <c r="X16" s="6"/>
      <c r="Y16" s="6"/>
      <c r="Z16" s="6"/>
      <c r="AA16" s="9"/>
    </row>
    <row r="17" spans="1:27" ht="12.75" customHeight="1">
      <c r="A17" s="18" t="s">
        <v>322</v>
      </c>
      <c r="B17" s="50" t="s">
        <v>341</v>
      </c>
      <c r="C17" s="120" t="s">
        <v>342</v>
      </c>
      <c r="D17" s="121"/>
      <c r="E17" s="121"/>
      <c r="F17" s="121"/>
      <c r="G17" s="121"/>
      <c r="H17" s="122"/>
      <c r="I17" s="34" t="s">
        <v>181</v>
      </c>
      <c r="J17" s="123"/>
      <c r="K17" s="124"/>
      <c r="L17" s="125"/>
      <c r="M17" s="126"/>
      <c r="N17" s="127"/>
      <c r="O17" s="125">
        <f t="shared" si="0"/>
        <v>0</v>
      </c>
      <c r="P17" s="126"/>
      <c r="Q17" s="127"/>
      <c r="R17" s="125"/>
      <c r="S17" s="126"/>
      <c r="T17" s="127"/>
      <c r="U17" s="55"/>
      <c r="V17" s="59">
        <f t="shared" si="1"/>
        <v>0</v>
      </c>
      <c r="W17" s="6"/>
      <c r="X17" s="6"/>
      <c r="Y17" s="6"/>
      <c r="Z17" s="6"/>
      <c r="AA17" s="9"/>
    </row>
    <row r="18" spans="1:27" ht="33.75" customHeight="1">
      <c r="A18" s="18" t="s">
        <v>322</v>
      </c>
      <c r="B18" s="50" t="s">
        <v>343</v>
      </c>
      <c r="C18" s="120" t="s">
        <v>344</v>
      </c>
      <c r="D18" s="121"/>
      <c r="E18" s="121"/>
      <c r="F18" s="121"/>
      <c r="G18" s="121"/>
      <c r="H18" s="122"/>
      <c r="I18" s="34" t="s">
        <v>345</v>
      </c>
      <c r="J18" s="123"/>
      <c r="K18" s="124"/>
      <c r="L18" s="125"/>
      <c r="M18" s="126"/>
      <c r="N18" s="127"/>
      <c r="O18" s="125">
        <f t="shared" si="0"/>
        <v>0</v>
      </c>
      <c r="P18" s="126"/>
      <c r="Q18" s="127"/>
      <c r="R18" s="125"/>
      <c r="S18" s="126"/>
      <c r="T18" s="127"/>
      <c r="U18" s="55"/>
      <c r="V18" s="59">
        <f t="shared" si="1"/>
        <v>0</v>
      </c>
      <c r="W18" s="6"/>
      <c r="X18" s="6"/>
      <c r="Y18" s="6"/>
      <c r="Z18" s="6"/>
      <c r="AA18" s="9"/>
    </row>
    <row r="19" spans="1:27" ht="12.75" customHeight="1">
      <c r="A19" s="18" t="s">
        <v>322</v>
      </c>
      <c r="B19" s="50" t="s">
        <v>346</v>
      </c>
      <c r="C19" s="120" t="s">
        <v>347</v>
      </c>
      <c r="D19" s="121"/>
      <c r="E19" s="121"/>
      <c r="F19" s="121"/>
      <c r="G19" s="121"/>
      <c r="H19" s="122"/>
      <c r="I19" s="34" t="s">
        <v>348</v>
      </c>
      <c r="J19" s="123"/>
      <c r="K19" s="124"/>
      <c r="L19" s="125"/>
      <c r="M19" s="126"/>
      <c r="N19" s="127"/>
      <c r="O19" s="125">
        <f t="shared" si="0"/>
        <v>0</v>
      </c>
      <c r="P19" s="126"/>
      <c r="Q19" s="127"/>
      <c r="R19" s="125"/>
      <c r="S19" s="126"/>
      <c r="T19" s="127"/>
      <c r="U19" s="55"/>
      <c r="V19" s="59">
        <f t="shared" si="1"/>
        <v>0</v>
      </c>
      <c r="W19" s="6"/>
      <c r="X19" s="6"/>
      <c r="Y19" s="6"/>
      <c r="Z19" s="6"/>
      <c r="AA19" s="9"/>
    </row>
    <row r="20" spans="1:27" ht="33.75" customHeight="1">
      <c r="A20" s="18" t="s">
        <v>322</v>
      </c>
      <c r="B20" s="50" t="s">
        <v>349</v>
      </c>
      <c r="C20" s="120" t="s">
        <v>350</v>
      </c>
      <c r="D20" s="121"/>
      <c r="E20" s="121"/>
      <c r="F20" s="121"/>
      <c r="G20" s="121"/>
      <c r="H20" s="122"/>
      <c r="I20" s="34" t="s">
        <v>193</v>
      </c>
      <c r="J20" s="123"/>
      <c r="K20" s="124"/>
      <c r="L20" s="125"/>
      <c r="M20" s="126"/>
      <c r="N20" s="127"/>
      <c r="O20" s="125">
        <f t="shared" si="0"/>
        <v>0</v>
      </c>
      <c r="P20" s="126"/>
      <c r="Q20" s="127"/>
      <c r="R20" s="125"/>
      <c r="S20" s="126"/>
      <c r="T20" s="127"/>
      <c r="U20" s="55"/>
      <c r="V20" s="59">
        <f t="shared" si="1"/>
        <v>0</v>
      </c>
      <c r="W20" s="6"/>
      <c r="X20" s="6"/>
      <c r="Y20" s="6"/>
      <c r="Z20" s="6"/>
      <c r="AA20" s="9"/>
    </row>
    <row r="21" spans="1:27" ht="33.75" customHeight="1">
      <c r="A21" s="18" t="s">
        <v>322</v>
      </c>
      <c r="B21" s="50" t="s">
        <v>351</v>
      </c>
      <c r="C21" s="120" t="s">
        <v>352</v>
      </c>
      <c r="D21" s="121"/>
      <c r="E21" s="121"/>
      <c r="F21" s="121"/>
      <c r="G21" s="121"/>
      <c r="H21" s="122"/>
      <c r="I21" s="34" t="s">
        <v>353</v>
      </c>
      <c r="J21" s="123"/>
      <c r="K21" s="124"/>
      <c r="L21" s="125"/>
      <c r="M21" s="126"/>
      <c r="N21" s="127"/>
      <c r="O21" s="125">
        <f t="shared" si="0"/>
        <v>0</v>
      </c>
      <c r="P21" s="126"/>
      <c r="Q21" s="127"/>
      <c r="R21" s="125"/>
      <c r="S21" s="126"/>
      <c r="T21" s="127"/>
      <c r="U21" s="55"/>
      <c r="V21" s="59">
        <f t="shared" si="1"/>
        <v>0</v>
      </c>
      <c r="W21" s="6"/>
      <c r="X21" s="6"/>
      <c r="Y21" s="6"/>
      <c r="Z21" s="6"/>
      <c r="AA21" s="9"/>
    </row>
    <row r="22" spans="1:27" ht="22.5" customHeight="1">
      <c r="A22" s="18" t="s">
        <v>322</v>
      </c>
      <c r="B22" s="50" t="s">
        <v>354</v>
      </c>
      <c r="C22" s="120" t="s">
        <v>355</v>
      </c>
      <c r="D22" s="121"/>
      <c r="E22" s="121"/>
      <c r="F22" s="121"/>
      <c r="G22" s="121"/>
      <c r="H22" s="122"/>
      <c r="I22" s="34" t="s">
        <v>196</v>
      </c>
      <c r="J22" s="123"/>
      <c r="K22" s="124"/>
      <c r="L22" s="125"/>
      <c r="M22" s="126"/>
      <c r="N22" s="127"/>
      <c r="O22" s="125">
        <f t="shared" si="0"/>
        <v>0</v>
      </c>
      <c r="P22" s="126"/>
      <c r="Q22" s="127"/>
      <c r="R22" s="125">
        <v>455579.74</v>
      </c>
      <c r="S22" s="126"/>
      <c r="T22" s="127"/>
      <c r="U22" s="55">
        <v>13934148.3</v>
      </c>
      <c r="V22" s="59">
        <f t="shared" si="1"/>
        <v>14389728.040000001</v>
      </c>
      <c r="W22" s="6"/>
      <c r="X22" s="6"/>
      <c r="Y22" s="6"/>
      <c r="Z22" s="6"/>
      <c r="AA22" s="9"/>
    </row>
    <row r="23" spans="1:27" ht="22.5" customHeight="1">
      <c r="A23" s="18" t="s">
        <v>322</v>
      </c>
      <c r="B23" s="50"/>
      <c r="C23" s="120" t="s">
        <v>356</v>
      </c>
      <c r="D23" s="121"/>
      <c r="E23" s="121"/>
      <c r="F23" s="121"/>
      <c r="G23" s="121"/>
      <c r="H23" s="122"/>
      <c r="I23" s="34" t="s">
        <v>198</v>
      </c>
      <c r="J23" s="123"/>
      <c r="K23" s="124"/>
      <c r="L23" s="125"/>
      <c r="M23" s="126"/>
      <c r="N23" s="127"/>
      <c r="O23" s="125">
        <f t="shared" si="0"/>
        <v>0</v>
      </c>
      <c r="P23" s="126"/>
      <c r="Q23" s="127"/>
      <c r="R23" s="125">
        <v>455579.74</v>
      </c>
      <c r="S23" s="126"/>
      <c r="T23" s="127"/>
      <c r="U23" s="55">
        <v>13934148.3</v>
      </c>
      <c r="V23" s="59">
        <f t="shared" si="1"/>
        <v>14389728.040000001</v>
      </c>
      <c r="W23" s="6"/>
      <c r="X23" s="6"/>
      <c r="Y23" s="6"/>
      <c r="Z23" s="6"/>
      <c r="AA23" s="9"/>
    </row>
    <row r="24" spans="1:27" ht="12.75" customHeight="1">
      <c r="A24" s="18" t="s">
        <v>322</v>
      </c>
      <c r="B24" s="50"/>
      <c r="C24" s="120" t="s">
        <v>357</v>
      </c>
      <c r="D24" s="121"/>
      <c r="E24" s="121"/>
      <c r="F24" s="121"/>
      <c r="G24" s="121"/>
      <c r="H24" s="122"/>
      <c r="I24" s="34" t="s">
        <v>200</v>
      </c>
      <c r="J24" s="123"/>
      <c r="K24" s="124"/>
      <c r="L24" s="125"/>
      <c r="M24" s="126"/>
      <c r="N24" s="127"/>
      <c r="O24" s="125">
        <f t="shared" si="0"/>
        <v>0</v>
      </c>
      <c r="P24" s="126"/>
      <c r="Q24" s="127"/>
      <c r="R24" s="125"/>
      <c r="S24" s="126"/>
      <c r="T24" s="127"/>
      <c r="U24" s="55"/>
      <c r="V24" s="59">
        <f t="shared" si="1"/>
        <v>0</v>
      </c>
      <c r="W24" s="6"/>
      <c r="X24" s="6"/>
      <c r="Y24" s="6"/>
      <c r="Z24" s="6"/>
      <c r="AA24" s="9"/>
    </row>
    <row r="25" spans="1:27" ht="22.5" customHeight="1">
      <c r="A25" s="18" t="s">
        <v>322</v>
      </c>
      <c r="B25" s="50"/>
      <c r="C25" s="120" t="s">
        <v>358</v>
      </c>
      <c r="D25" s="121"/>
      <c r="E25" s="121"/>
      <c r="F25" s="121"/>
      <c r="G25" s="121"/>
      <c r="H25" s="122"/>
      <c r="I25" s="34" t="s">
        <v>202</v>
      </c>
      <c r="J25" s="123"/>
      <c r="K25" s="124"/>
      <c r="L25" s="125"/>
      <c r="M25" s="126"/>
      <c r="N25" s="127"/>
      <c r="O25" s="125">
        <f t="shared" si="0"/>
        <v>0</v>
      </c>
      <c r="P25" s="126"/>
      <c r="Q25" s="127"/>
      <c r="R25" s="125"/>
      <c r="S25" s="126"/>
      <c r="T25" s="127"/>
      <c r="U25" s="55"/>
      <c r="V25" s="59">
        <f t="shared" si="1"/>
        <v>0</v>
      </c>
      <c r="W25" s="6"/>
      <c r="X25" s="6"/>
      <c r="Y25" s="6"/>
      <c r="Z25" s="6"/>
      <c r="AA25" s="9"/>
    </row>
    <row r="26" spans="1:27" ht="22.5" customHeight="1">
      <c r="A26" s="18" t="s">
        <v>322</v>
      </c>
      <c r="B26" s="50" t="s">
        <v>359</v>
      </c>
      <c r="C26" s="120" t="s">
        <v>360</v>
      </c>
      <c r="D26" s="121"/>
      <c r="E26" s="121"/>
      <c r="F26" s="121"/>
      <c r="G26" s="121"/>
      <c r="H26" s="122"/>
      <c r="I26" s="34" t="s">
        <v>361</v>
      </c>
      <c r="J26" s="123"/>
      <c r="K26" s="124"/>
      <c r="L26" s="125"/>
      <c r="M26" s="126"/>
      <c r="N26" s="127"/>
      <c r="O26" s="125">
        <f t="shared" si="0"/>
        <v>0</v>
      </c>
      <c r="P26" s="126"/>
      <c r="Q26" s="127"/>
      <c r="R26" s="125">
        <v>455579.74</v>
      </c>
      <c r="S26" s="126"/>
      <c r="T26" s="127"/>
      <c r="U26" s="55">
        <v>14103133.71</v>
      </c>
      <c r="V26" s="59">
        <f t="shared" si="1"/>
        <v>14558713.450000001</v>
      </c>
      <c r="W26" s="6"/>
      <c r="X26" s="6"/>
      <c r="Y26" s="6"/>
      <c r="Z26" s="6"/>
      <c r="AA26" s="9"/>
    </row>
    <row r="27" spans="1:27" ht="22.5" customHeight="1">
      <c r="A27" s="18" t="s">
        <v>322</v>
      </c>
      <c r="B27" s="50"/>
      <c r="C27" s="120" t="s">
        <v>362</v>
      </c>
      <c r="D27" s="121"/>
      <c r="E27" s="121"/>
      <c r="F27" s="121"/>
      <c r="G27" s="121"/>
      <c r="H27" s="122"/>
      <c r="I27" s="34" t="s">
        <v>363</v>
      </c>
      <c r="J27" s="123"/>
      <c r="K27" s="124"/>
      <c r="L27" s="125"/>
      <c r="M27" s="126"/>
      <c r="N27" s="127"/>
      <c r="O27" s="125">
        <f t="shared" si="0"/>
        <v>0</v>
      </c>
      <c r="P27" s="126"/>
      <c r="Q27" s="127"/>
      <c r="R27" s="125">
        <v>455579.74</v>
      </c>
      <c r="S27" s="126"/>
      <c r="T27" s="127"/>
      <c r="U27" s="55">
        <v>14103133.71</v>
      </c>
      <c r="V27" s="59">
        <f t="shared" si="1"/>
        <v>14558713.450000001</v>
      </c>
      <c r="W27" s="6"/>
      <c r="X27" s="6"/>
      <c r="Y27" s="6"/>
      <c r="Z27" s="6"/>
      <c r="AA27" s="9"/>
    </row>
    <row r="28" spans="1:27" ht="22.5" customHeight="1">
      <c r="A28" s="18" t="s">
        <v>322</v>
      </c>
      <c r="B28" s="50"/>
      <c r="C28" s="120" t="s">
        <v>358</v>
      </c>
      <c r="D28" s="121"/>
      <c r="E28" s="121"/>
      <c r="F28" s="121"/>
      <c r="G28" s="121"/>
      <c r="H28" s="122"/>
      <c r="I28" s="34" t="s">
        <v>364</v>
      </c>
      <c r="J28" s="123"/>
      <c r="K28" s="124"/>
      <c r="L28" s="125"/>
      <c r="M28" s="126"/>
      <c r="N28" s="127"/>
      <c r="O28" s="125">
        <f t="shared" si="0"/>
        <v>0</v>
      </c>
      <c r="P28" s="126"/>
      <c r="Q28" s="127"/>
      <c r="R28" s="125"/>
      <c r="S28" s="126"/>
      <c r="T28" s="127"/>
      <c r="U28" s="55"/>
      <c r="V28" s="59">
        <f t="shared" si="1"/>
        <v>0</v>
      </c>
      <c r="W28" s="6"/>
      <c r="X28" s="6"/>
      <c r="Y28" s="6"/>
      <c r="Z28" s="6"/>
      <c r="AA28" s="9"/>
    </row>
    <row r="29" spans="1:27" ht="22.5" customHeight="1">
      <c r="A29" s="18" t="s">
        <v>322</v>
      </c>
      <c r="B29" s="50" t="s">
        <v>365</v>
      </c>
      <c r="C29" s="120" t="s">
        <v>366</v>
      </c>
      <c r="D29" s="121"/>
      <c r="E29" s="121"/>
      <c r="F29" s="121"/>
      <c r="G29" s="121"/>
      <c r="H29" s="122"/>
      <c r="I29" s="34" t="s">
        <v>367</v>
      </c>
      <c r="J29" s="123"/>
      <c r="K29" s="124"/>
      <c r="L29" s="125"/>
      <c r="M29" s="126"/>
      <c r="N29" s="127"/>
      <c r="O29" s="125">
        <f t="shared" si="0"/>
        <v>0</v>
      </c>
      <c r="P29" s="126"/>
      <c r="Q29" s="127"/>
      <c r="R29" s="125"/>
      <c r="S29" s="126"/>
      <c r="T29" s="127"/>
      <c r="U29" s="55"/>
      <c r="V29" s="59">
        <f t="shared" si="1"/>
        <v>0</v>
      </c>
      <c r="W29" s="6"/>
      <c r="X29" s="6"/>
      <c r="Y29" s="6"/>
      <c r="Z29" s="6"/>
      <c r="AA29" s="9"/>
    </row>
    <row r="30" spans="1:27" ht="22.5" customHeight="1">
      <c r="A30" s="18" t="s">
        <v>322</v>
      </c>
      <c r="B30" s="50" t="s">
        <v>368</v>
      </c>
      <c r="C30" s="120" t="s">
        <v>369</v>
      </c>
      <c r="D30" s="121"/>
      <c r="E30" s="121"/>
      <c r="F30" s="121"/>
      <c r="G30" s="121"/>
      <c r="H30" s="122"/>
      <c r="I30" s="34" t="s">
        <v>216</v>
      </c>
      <c r="J30" s="123"/>
      <c r="K30" s="124"/>
      <c r="L30" s="125">
        <v>905238.05</v>
      </c>
      <c r="M30" s="126"/>
      <c r="N30" s="127"/>
      <c r="O30" s="125">
        <f t="shared" si="0"/>
        <v>905238.05</v>
      </c>
      <c r="P30" s="126"/>
      <c r="Q30" s="127"/>
      <c r="R30" s="125"/>
      <c r="S30" s="126"/>
      <c r="T30" s="127"/>
      <c r="U30" s="55">
        <v>1028782.48</v>
      </c>
      <c r="V30" s="59">
        <f t="shared" si="1"/>
        <v>1028782.48</v>
      </c>
      <c r="W30" s="6"/>
      <c r="X30" s="6"/>
      <c r="Y30" s="6"/>
      <c r="Z30" s="6"/>
      <c r="AA30" s="9"/>
    </row>
    <row r="31" spans="1:27" ht="22.5" customHeight="1">
      <c r="A31" s="18" t="s">
        <v>322</v>
      </c>
      <c r="B31" s="50" t="s">
        <v>370</v>
      </c>
      <c r="C31" s="120" t="s">
        <v>371</v>
      </c>
      <c r="D31" s="121"/>
      <c r="E31" s="121"/>
      <c r="F31" s="121"/>
      <c r="G31" s="121"/>
      <c r="H31" s="122"/>
      <c r="I31" s="34" t="s">
        <v>372</v>
      </c>
      <c r="J31" s="123"/>
      <c r="K31" s="124"/>
      <c r="L31" s="125"/>
      <c r="M31" s="126"/>
      <c r="N31" s="127"/>
      <c r="O31" s="125">
        <f t="shared" si="0"/>
        <v>0</v>
      </c>
      <c r="P31" s="126"/>
      <c r="Q31" s="127"/>
      <c r="R31" s="125"/>
      <c r="S31" s="126"/>
      <c r="T31" s="127"/>
      <c r="U31" s="55"/>
      <c r="V31" s="59">
        <f t="shared" si="1"/>
        <v>0</v>
      </c>
      <c r="W31" s="6"/>
      <c r="X31" s="6"/>
      <c r="Y31" s="6"/>
      <c r="Z31" s="6"/>
      <c r="AA31" s="9"/>
    </row>
    <row r="32" spans="1:27" ht="12.75" customHeight="1">
      <c r="A32" s="18" t="s">
        <v>322</v>
      </c>
      <c r="B32" s="50" t="s">
        <v>373</v>
      </c>
      <c r="C32" s="120" t="s">
        <v>374</v>
      </c>
      <c r="D32" s="121"/>
      <c r="E32" s="121"/>
      <c r="F32" s="121"/>
      <c r="G32" s="121"/>
      <c r="H32" s="122"/>
      <c r="I32" s="34" t="s">
        <v>225</v>
      </c>
      <c r="J32" s="123"/>
      <c r="K32" s="124"/>
      <c r="L32" s="125"/>
      <c r="M32" s="126"/>
      <c r="N32" s="127"/>
      <c r="O32" s="125">
        <f t="shared" si="0"/>
        <v>0</v>
      </c>
      <c r="P32" s="126"/>
      <c r="Q32" s="127"/>
      <c r="R32" s="125"/>
      <c r="S32" s="126"/>
      <c r="T32" s="127"/>
      <c r="U32" s="55"/>
      <c r="V32" s="59">
        <f t="shared" si="1"/>
        <v>0</v>
      </c>
      <c r="W32" s="6"/>
      <c r="X32" s="6"/>
      <c r="Y32" s="6"/>
      <c r="Z32" s="6"/>
      <c r="AA32" s="9"/>
    </row>
    <row r="33" spans="1:27" ht="22.5" customHeight="1">
      <c r="A33" s="18" t="s">
        <v>322</v>
      </c>
      <c r="B33" s="50" t="s">
        <v>375</v>
      </c>
      <c r="C33" s="120" t="s">
        <v>376</v>
      </c>
      <c r="D33" s="121"/>
      <c r="E33" s="121"/>
      <c r="F33" s="121"/>
      <c r="G33" s="121"/>
      <c r="H33" s="122"/>
      <c r="I33" s="34" t="s">
        <v>377</v>
      </c>
      <c r="J33" s="123"/>
      <c r="K33" s="124"/>
      <c r="L33" s="125"/>
      <c r="M33" s="126"/>
      <c r="N33" s="127"/>
      <c r="O33" s="125">
        <f t="shared" si="0"/>
        <v>0</v>
      </c>
      <c r="P33" s="126"/>
      <c r="Q33" s="127"/>
      <c r="R33" s="125"/>
      <c r="S33" s="126"/>
      <c r="T33" s="127"/>
      <c r="U33" s="55"/>
      <c r="V33" s="59">
        <f t="shared" si="1"/>
        <v>0</v>
      </c>
      <c r="W33" s="6"/>
      <c r="X33" s="6"/>
      <c r="Y33" s="6"/>
      <c r="Z33" s="6"/>
      <c r="AA33" s="9"/>
    </row>
    <row r="34" spans="1:27" ht="22.5" customHeight="1">
      <c r="A34" s="18" t="s">
        <v>322</v>
      </c>
      <c r="B34" s="50" t="s">
        <v>378</v>
      </c>
      <c r="C34" s="120" t="s">
        <v>379</v>
      </c>
      <c r="D34" s="121"/>
      <c r="E34" s="121"/>
      <c r="F34" s="121"/>
      <c r="G34" s="121"/>
      <c r="H34" s="122"/>
      <c r="I34" s="34" t="s">
        <v>380</v>
      </c>
      <c r="J34" s="123"/>
      <c r="K34" s="124"/>
      <c r="L34" s="125"/>
      <c r="M34" s="126"/>
      <c r="N34" s="127"/>
      <c r="O34" s="125">
        <f t="shared" si="0"/>
        <v>0</v>
      </c>
      <c r="P34" s="126"/>
      <c r="Q34" s="127"/>
      <c r="R34" s="125"/>
      <c r="S34" s="126"/>
      <c r="T34" s="127"/>
      <c r="U34" s="55"/>
      <c r="V34" s="59">
        <f t="shared" si="1"/>
        <v>0</v>
      </c>
      <c r="W34" s="6"/>
      <c r="X34" s="6"/>
      <c r="Y34" s="6"/>
      <c r="Z34" s="6"/>
      <c r="AA34" s="9"/>
    </row>
    <row r="35" spans="1:27" ht="22.5" customHeight="1">
      <c r="A35" s="18" t="s">
        <v>322</v>
      </c>
      <c r="B35" s="50" t="s">
        <v>381</v>
      </c>
      <c r="C35" s="120" t="s">
        <v>382</v>
      </c>
      <c r="D35" s="121"/>
      <c r="E35" s="121"/>
      <c r="F35" s="121"/>
      <c r="G35" s="121"/>
      <c r="H35" s="122"/>
      <c r="I35" s="34" t="s">
        <v>227</v>
      </c>
      <c r="J35" s="123"/>
      <c r="K35" s="124"/>
      <c r="L35" s="125"/>
      <c r="M35" s="126"/>
      <c r="N35" s="127"/>
      <c r="O35" s="125">
        <f t="shared" si="0"/>
        <v>0</v>
      </c>
      <c r="P35" s="126"/>
      <c r="Q35" s="127"/>
      <c r="R35" s="125"/>
      <c r="S35" s="126"/>
      <c r="T35" s="127"/>
      <c r="U35" s="55"/>
      <c r="V35" s="59">
        <f t="shared" si="1"/>
        <v>0</v>
      </c>
      <c r="W35" s="6"/>
      <c r="X35" s="6"/>
      <c r="Y35" s="6"/>
      <c r="Z35" s="6"/>
      <c r="AA35" s="9"/>
    </row>
    <row r="36" spans="2:27" ht="12.75" hidden="1">
      <c r="B36" s="9"/>
      <c r="C36" s="9"/>
      <c r="D36" s="9"/>
      <c r="E36" s="9"/>
      <c r="F36" s="9"/>
      <c r="G36" s="9"/>
      <c r="H36" s="9"/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Y36" s="6"/>
      <c r="Z36" s="6"/>
      <c r="AA36" s="9"/>
    </row>
    <row r="37" s="11" customFormat="1" ht="11.25"/>
    <row r="38" s="11" customFormat="1" ht="11.25"/>
    <row r="39" spans="2:21" ht="12.75">
      <c r="B39" s="35" t="s">
        <v>1</v>
      </c>
      <c r="D39" s="37"/>
      <c r="E39" s="16"/>
      <c r="F39" s="129" t="s">
        <v>383</v>
      </c>
      <c r="G39" s="129"/>
      <c r="H39" s="129"/>
      <c r="I39" s="129"/>
      <c r="J39" s="22"/>
      <c r="K39" s="22" t="s">
        <v>42</v>
      </c>
      <c r="L39" s="22"/>
      <c r="M39" s="22"/>
      <c r="N39" s="129"/>
      <c r="O39" s="129"/>
      <c r="P39" s="22"/>
      <c r="Q39" s="129"/>
      <c r="R39" s="129"/>
      <c r="S39" s="129"/>
      <c r="T39" s="129"/>
      <c r="U39" s="129"/>
    </row>
    <row r="40" spans="4:81" s="2" customFormat="1" ht="11.25">
      <c r="D40" s="36" t="s">
        <v>8</v>
      </c>
      <c r="E40" s="38"/>
      <c r="F40" s="130" t="s">
        <v>9</v>
      </c>
      <c r="G40" s="130"/>
      <c r="H40" s="130"/>
      <c r="I40" s="130"/>
      <c r="J40" s="22"/>
      <c r="K40" s="22" t="s">
        <v>43</v>
      </c>
      <c r="L40" s="22"/>
      <c r="M40" s="22"/>
      <c r="N40" s="130" t="s">
        <v>8</v>
      </c>
      <c r="O40" s="130"/>
      <c r="P40" s="22"/>
      <c r="Q40" s="130" t="s">
        <v>9</v>
      </c>
      <c r="R40" s="130"/>
      <c r="S40" s="130"/>
      <c r="T40" s="130"/>
      <c r="U40" s="130"/>
      <c r="V40" s="4"/>
      <c r="W40" s="4"/>
      <c r="X40" s="4"/>
      <c r="Y40" s="4"/>
      <c r="Z40" s="4"/>
      <c r="AA40" s="4"/>
      <c r="AB40" s="4"/>
      <c r="AC40" s="4"/>
      <c r="AD40" s="4"/>
      <c r="AE40" s="4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</row>
    <row r="41" spans="6:81" s="2" customFormat="1" ht="11.25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</row>
    <row r="42" spans="2:81" s="2" customFormat="1" ht="11.25">
      <c r="B42" s="35" t="s">
        <v>2</v>
      </c>
      <c r="D42" s="37"/>
      <c r="E42" s="16"/>
      <c r="F42" s="129" t="s">
        <v>384</v>
      </c>
      <c r="G42" s="129"/>
      <c r="H42" s="129"/>
      <c r="I42" s="129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"/>
      <c r="W42" s="4"/>
      <c r="X42" s="4"/>
      <c r="Y42" s="4"/>
      <c r="Z42" s="4"/>
      <c r="AA42" s="4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</row>
    <row r="43" spans="4:81" s="2" customFormat="1" ht="11.25">
      <c r="D43" s="36" t="s">
        <v>8</v>
      </c>
      <c r="E43" s="36"/>
      <c r="F43" s="130" t="s">
        <v>9</v>
      </c>
      <c r="G43" s="130"/>
      <c r="H43" s="130"/>
      <c r="I43" s="130"/>
      <c r="J43" s="21"/>
      <c r="K43" s="39" t="s">
        <v>46</v>
      </c>
      <c r="L43" s="21"/>
      <c r="M43" s="21"/>
      <c r="N43" s="21"/>
      <c r="O43" s="131"/>
      <c r="P43" s="131"/>
      <c r="Q43" s="131"/>
      <c r="R43" s="131"/>
      <c r="S43" s="131"/>
      <c r="T43" s="131"/>
      <c r="U43" s="131"/>
      <c r="V43" s="131"/>
      <c r="W43" s="5"/>
      <c r="X43" s="5"/>
      <c r="Y43" s="5"/>
      <c r="Z43" s="5"/>
      <c r="AA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15:88" s="2" customFormat="1" ht="11.25">
      <c r="O44" s="130" t="s">
        <v>48</v>
      </c>
      <c r="P44" s="130"/>
      <c r="Q44" s="130"/>
      <c r="R44" s="130"/>
      <c r="S44" s="130"/>
      <c r="T44" s="130"/>
      <c r="U44" s="130"/>
      <c r="V44" s="130"/>
      <c r="W44" s="15"/>
      <c r="X44" s="15"/>
      <c r="Y44" s="15"/>
      <c r="Z44" s="15"/>
      <c r="AA44" s="15"/>
      <c r="AB44" s="15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8:88" s="2" customFormat="1" ht="11.25"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1:88" s="2" customFormat="1" ht="11.25">
      <c r="K46" s="2" t="s">
        <v>1</v>
      </c>
      <c r="M46" s="129"/>
      <c r="N46" s="129"/>
      <c r="O46" s="129"/>
      <c r="Q46" s="129"/>
      <c r="R46" s="129"/>
      <c r="S46" s="15"/>
      <c r="T46" s="129"/>
      <c r="U46" s="129"/>
      <c r="V46" s="129"/>
      <c r="W46" s="15"/>
      <c r="X46" s="15"/>
      <c r="Y46" s="15"/>
      <c r="Z46" s="15"/>
      <c r="AA46" s="15"/>
      <c r="AB46" s="15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1:88" s="2" customFormat="1" ht="11.25">
      <c r="K47" s="2" t="s">
        <v>47</v>
      </c>
      <c r="M47" s="130" t="s">
        <v>45</v>
      </c>
      <c r="N47" s="130"/>
      <c r="O47" s="130"/>
      <c r="Q47" s="130" t="s">
        <v>8</v>
      </c>
      <c r="R47" s="130"/>
      <c r="S47" s="15"/>
      <c r="T47" s="130" t="s">
        <v>9</v>
      </c>
      <c r="U47" s="130"/>
      <c r="V47" s="130"/>
      <c r="W47" s="15"/>
      <c r="X47" s="15"/>
      <c r="Y47" s="15"/>
      <c r="Z47" s="15"/>
      <c r="AA47" s="15"/>
      <c r="AB47" s="15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8:88" s="2" customFormat="1" ht="11.25"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2:27" s="11" customFormat="1" ht="11.25">
      <c r="B49" s="11" t="s">
        <v>44</v>
      </c>
      <c r="D49" s="40"/>
      <c r="F49" s="41"/>
      <c r="G49" s="42"/>
      <c r="H49" s="133"/>
      <c r="I49" s="133"/>
      <c r="J49" s="133"/>
      <c r="K49" s="133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4:11" ht="12.75">
      <c r="D50" s="36" t="s">
        <v>45</v>
      </c>
      <c r="F50" s="5" t="s">
        <v>8</v>
      </c>
      <c r="G50" s="5"/>
      <c r="H50" s="132" t="s">
        <v>9</v>
      </c>
      <c r="I50" s="132"/>
      <c r="J50" s="132"/>
      <c r="K50" s="132"/>
    </row>
    <row r="51" s="11" customFormat="1" ht="11.25"/>
    <row r="52" s="11" customFormat="1" ht="11.25">
      <c r="B52" s="11" t="s">
        <v>49</v>
      </c>
    </row>
  </sheetData>
  <sheetProtection/>
  <mergeCells count="173">
    <mergeCell ref="R6:T6"/>
    <mergeCell ref="R5:V5"/>
    <mergeCell ref="L6:N6"/>
    <mergeCell ref="J6:K6"/>
    <mergeCell ref="F43:I43"/>
    <mergeCell ref="B3:V3"/>
    <mergeCell ref="F39:I39"/>
    <mergeCell ref="F40:I40"/>
    <mergeCell ref="F42:I42"/>
    <mergeCell ref="B5:B6"/>
    <mergeCell ref="H50:K50"/>
    <mergeCell ref="H49:K49"/>
    <mergeCell ref="J5:Q5"/>
    <mergeCell ref="O6:Q6"/>
    <mergeCell ref="M46:O46"/>
    <mergeCell ref="N39:O39"/>
    <mergeCell ref="N40:O40"/>
    <mergeCell ref="M47:O47"/>
    <mergeCell ref="C5:H6"/>
    <mergeCell ref="I5:I6"/>
    <mergeCell ref="Q47:R47"/>
    <mergeCell ref="Q39:U39"/>
    <mergeCell ref="Q40:U40"/>
    <mergeCell ref="T46:V46"/>
    <mergeCell ref="T47:V47"/>
    <mergeCell ref="O43:V43"/>
    <mergeCell ref="O44:V44"/>
    <mergeCell ref="C8:H8"/>
    <mergeCell ref="J8:K8"/>
    <mergeCell ref="L8:N8"/>
    <mergeCell ref="O8:Q8"/>
    <mergeCell ref="R8:T8"/>
    <mergeCell ref="Q46:R46"/>
    <mergeCell ref="C10:H10"/>
    <mergeCell ref="J10:K10"/>
    <mergeCell ref="L10:N10"/>
    <mergeCell ref="O10:Q10"/>
    <mergeCell ref="R10:T10"/>
    <mergeCell ref="C7:H7"/>
    <mergeCell ref="J7:K7"/>
    <mergeCell ref="L7:N7"/>
    <mergeCell ref="O7:Q7"/>
    <mergeCell ref="R7:T7"/>
    <mergeCell ref="C12:H12"/>
    <mergeCell ref="J12:K12"/>
    <mergeCell ref="L12:N12"/>
    <mergeCell ref="O12:Q12"/>
    <mergeCell ref="R12:T12"/>
    <mergeCell ref="C9:H9"/>
    <mergeCell ref="J9:K9"/>
    <mergeCell ref="L9:N9"/>
    <mergeCell ref="O9:Q9"/>
    <mergeCell ref="R9:T9"/>
    <mergeCell ref="C14:H14"/>
    <mergeCell ref="J14:K14"/>
    <mergeCell ref="L14:N14"/>
    <mergeCell ref="O14:Q14"/>
    <mergeCell ref="R14:T14"/>
    <mergeCell ref="C11:H11"/>
    <mergeCell ref="J11:K11"/>
    <mergeCell ref="L11:N11"/>
    <mergeCell ref="O11:Q11"/>
    <mergeCell ref="R11:T11"/>
    <mergeCell ref="C16:H16"/>
    <mergeCell ref="J16:K16"/>
    <mergeCell ref="L16:N16"/>
    <mergeCell ref="O16:Q16"/>
    <mergeCell ref="R16:T16"/>
    <mergeCell ref="C13:H13"/>
    <mergeCell ref="J13:K13"/>
    <mergeCell ref="L13:N13"/>
    <mergeCell ref="O13:Q13"/>
    <mergeCell ref="R13:T13"/>
    <mergeCell ref="C18:H18"/>
    <mergeCell ref="J18:K18"/>
    <mergeCell ref="L18:N18"/>
    <mergeCell ref="O18:Q18"/>
    <mergeCell ref="R18:T18"/>
    <mergeCell ref="C15:H15"/>
    <mergeCell ref="J15:K15"/>
    <mergeCell ref="L15:N15"/>
    <mergeCell ref="O15:Q15"/>
    <mergeCell ref="R15:T15"/>
    <mergeCell ref="C20:H20"/>
    <mergeCell ref="J20:K20"/>
    <mergeCell ref="L20:N20"/>
    <mergeCell ref="O20:Q20"/>
    <mergeCell ref="R20:T20"/>
    <mergeCell ref="C17:H17"/>
    <mergeCell ref="J17:K17"/>
    <mergeCell ref="L17:N17"/>
    <mergeCell ref="O17:Q17"/>
    <mergeCell ref="R17:T17"/>
    <mergeCell ref="C22:H22"/>
    <mergeCell ref="J22:K22"/>
    <mergeCell ref="L22:N22"/>
    <mergeCell ref="O22:Q22"/>
    <mergeCell ref="R22:T22"/>
    <mergeCell ref="C19:H19"/>
    <mergeCell ref="J19:K19"/>
    <mergeCell ref="L19:N19"/>
    <mergeCell ref="O19:Q19"/>
    <mergeCell ref="R19:T19"/>
    <mergeCell ref="C24:H24"/>
    <mergeCell ref="J24:K24"/>
    <mergeCell ref="L24:N24"/>
    <mergeCell ref="O24:Q24"/>
    <mergeCell ref="R24:T24"/>
    <mergeCell ref="C21:H21"/>
    <mergeCell ref="J21:K21"/>
    <mergeCell ref="L21:N21"/>
    <mergeCell ref="O21:Q21"/>
    <mergeCell ref="R21:T21"/>
    <mergeCell ref="C26:H26"/>
    <mergeCell ref="J26:K26"/>
    <mergeCell ref="L26:N26"/>
    <mergeCell ref="O26:Q26"/>
    <mergeCell ref="R26:T26"/>
    <mergeCell ref="C23:H23"/>
    <mergeCell ref="J23:K23"/>
    <mergeCell ref="L23:N23"/>
    <mergeCell ref="O23:Q23"/>
    <mergeCell ref="R23:T23"/>
    <mergeCell ref="C28:H28"/>
    <mergeCell ref="J28:K28"/>
    <mergeCell ref="L28:N28"/>
    <mergeCell ref="O28:Q28"/>
    <mergeCell ref="R28:T28"/>
    <mergeCell ref="C25:H25"/>
    <mergeCell ref="J25:K25"/>
    <mergeCell ref="L25:N25"/>
    <mergeCell ref="O25:Q25"/>
    <mergeCell ref="R25:T25"/>
    <mergeCell ref="C30:H30"/>
    <mergeCell ref="J30:K30"/>
    <mergeCell ref="L30:N30"/>
    <mergeCell ref="O30:Q30"/>
    <mergeCell ref="R30:T30"/>
    <mergeCell ref="C27:H27"/>
    <mergeCell ref="J27:K27"/>
    <mergeCell ref="L27:N27"/>
    <mergeCell ref="O27:Q27"/>
    <mergeCell ref="R27:T27"/>
    <mergeCell ref="C32:H32"/>
    <mergeCell ref="J32:K32"/>
    <mergeCell ref="L32:N32"/>
    <mergeCell ref="O32:Q32"/>
    <mergeCell ref="R32:T32"/>
    <mergeCell ref="C29:H29"/>
    <mergeCell ref="J29:K29"/>
    <mergeCell ref="L29:N29"/>
    <mergeCell ref="O29:Q29"/>
    <mergeCell ref="R29:T29"/>
    <mergeCell ref="C34:H34"/>
    <mergeCell ref="J34:K34"/>
    <mergeCell ref="L34:N34"/>
    <mergeCell ref="O34:Q34"/>
    <mergeCell ref="R34:T34"/>
    <mergeCell ref="C31:H31"/>
    <mergeCell ref="J31:K31"/>
    <mergeCell ref="L31:N31"/>
    <mergeCell ref="O31:Q31"/>
    <mergeCell ref="R31:T31"/>
    <mergeCell ref="C35:H35"/>
    <mergeCell ref="J35:K35"/>
    <mergeCell ref="L35:N35"/>
    <mergeCell ref="O35:Q35"/>
    <mergeCell ref="R35:T35"/>
    <mergeCell ref="C33:H33"/>
    <mergeCell ref="J33:K33"/>
    <mergeCell ref="L33:N33"/>
    <mergeCell ref="O33:Q33"/>
    <mergeCell ref="R33:T33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9"/>
  <sheetViews>
    <sheetView showGridLines="0" showRowColHeaders="0" zoomScalePageLayoutView="0" workbookViewId="0" topLeftCell="B1">
      <selection activeCell="D4" sqref="D4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4" max="4" width="24.00390625" style="0" customWidth="1"/>
    <col min="5" max="5" width="10.25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68</v>
      </c>
    </row>
    <row r="2" ht="12.75">
      <c r="A2" t="s">
        <v>96</v>
      </c>
    </row>
    <row r="3" spans="1:5" ht="12.75">
      <c r="A3" t="s">
        <v>69</v>
      </c>
      <c r="C3" s="66" t="s">
        <v>51</v>
      </c>
      <c r="D3" s="61" t="s">
        <v>50</v>
      </c>
      <c r="E3" s="62" t="str">
        <f>CONCATENATE(D3,330,IF(МФПРД=5,"Y",IF(МФПРД=4,"Q",IF(МФПРД=3,"M"))),"02",".TXT")</f>
        <v>C:\330Y02.TXT</v>
      </c>
    </row>
    <row r="4" spans="1:4" ht="12.75">
      <c r="A4" t="s">
        <v>70</v>
      </c>
      <c r="C4" s="66" t="s">
        <v>52</v>
      </c>
      <c r="D4" s="65">
        <v>5</v>
      </c>
    </row>
    <row r="5" spans="1:4" ht="12.75">
      <c r="A5" t="s">
        <v>71</v>
      </c>
      <c r="C5" s="66" t="s">
        <v>53</v>
      </c>
      <c r="D5" s="63"/>
    </row>
    <row r="6" spans="1:4" ht="12.75">
      <c r="A6" t="s">
        <v>72</v>
      </c>
      <c r="C6" s="66" t="s">
        <v>54</v>
      </c>
      <c r="D6" s="64"/>
    </row>
    <row r="7" spans="1:4" ht="12.75">
      <c r="A7" t="s">
        <v>73</v>
      </c>
      <c r="C7" s="66" t="s">
        <v>55</v>
      </c>
      <c r="D7" s="65" t="str">
        <f>Руководитель</f>
        <v>Казакова Н.В.</v>
      </c>
    </row>
    <row r="8" spans="1:4" ht="12.75">
      <c r="A8" t="s">
        <v>74</v>
      </c>
      <c r="C8" s="66" t="s">
        <v>56</v>
      </c>
      <c r="D8" s="65">
        <f>Справка!Q39</f>
        <v>0</v>
      </c>
    </row>
    <row r="9" spans="1:4" ht="12.75">
      <c r="A9" t="s">
        <v>75</v>
      </c>
      <c r="C9" s="66" t="s">
        <v>57</v>
      </c>
      <c r="D9" s="65">
        <f>Справка!O43</f>
        <v>0</v>
      </c>
    </row>
    <row r="10" spans="1:4" ht="12.75">
      <c r="A10" t="s">
        <v>76</v>
      </c>
      <c r="C10" s="66" t="s">
        <v>58</v>
      </c>
      <c r="D10" s="65">
        <f>Справка!T46</f>
        <v>0</v>
      </c>
    </row>
    <row r="11" spans="1:4" ht="12.75">
      <c r="A11" t="s">
        <v>77</v>
      </c>
      <c r="C11" s="66" t="s">
        <v>59</v>
      </c>
      <c r="D11" s="65">
        <f>Справка!M46</f>
        <v>0</v>
      </c>
    </row>
    <row r="12" spans="1:4" ht="12.75">
      <c r="A12" t="s">
        <v>94</v>
      </c>
      <c r="C12" s="66" t="s">
        <v>60</v>
      </c>
      <c r="D12" s="65">
        <f>Справка!H49</f>
        <v>0</v>
      </c>
    </row>
    <row r="13" spans="1:4" ht="12.75">
      <c r="A13" t="s">
        <v>78</v>
      </c>
      <c r="C13" s="66" t="s">
        <v>59</v>
      </c>
      <c r="D13" s="65">
        <f>Справка!D49</f>
        <v>0</v>
      </c>
    </row>
    <row r="14" spans="1:4" ht="12.75">
      <c r="A14" t="s">
        <v>97</v>
      </c>
      <c r="C14" s="66" t="s">
        <v>61</v>
      </c>
      <c r="D14" s="64"/>
    </row>
    <row r="15" spans="1:10" ht="12.75">
      <c r="A15" t="s">
        <v>79</v>
      </c>
      <c r="F15" s="146" t="s">
        <v>62</v>
      </c>
      <c r="G15" s="146"/>
      <c r="H15" s="146"/>
      <c r="I15" s="146"/>
      <c r="J15" s="146"/>
    </row>
    <row r="16" spans="1:10" ht="12.75">
      <c r="A16" t="s">
        <v>80</v>
      </c>
      <c r="F16" s="67" t="s">
        <v>63</v>
      </c>
      <c r="G16" s="1"/>
      <c r="H16" s="1"/>
      <c r="I16" s="1"/>
      <c r="J16" s="1"/>
    </row>
    <row r="17" spans="1:10" ht="15">
      <c r="A17" t="s">
        <v>74</v>
      </c>
      <c r="F17" s="68"/>
      <c r="G17" s="68"/>
      <c r="H17" s="68"/>
      <c r="I17" s="68"/>
      <c r="J17" s="69"/>
    </row>
    <row r="18" spans="1:10" ht="17.25" customHeight="1" thickBot="1">
      <c r="A18" t="s">
        <v>75</v>
      </c>
      <c r="F18" s="68"/>
      <c r="G18" s="68"/>
      <c r="H18" s="68"/>
      <c r="I18" s="70"/>
      <c r="J18" s="71" t="s">
        <v>64</v>
      </c>
    </row>
    <row r="19" spans="1:10" ht="14.25">
      <c r="A19" t="s">
        <v>81</v>
      </c>
      <c r="F19" s="72"/>
      <c r="G19" s="72"/>
      <c r="H19" s="72"/>
      <c r="I19" s="73"/>
      <c r="J19" s="74"/>
    </row>
    <row r="20" spans="1:10" ht="13.5" customHeight="1" thickBot="1">
      <c r="A20" t="s">
        <v>77</v>
      </c>
      <c r="F20" s="72"/>
      <c r="G20" s="72"/>
      <c r="H20" s="75"/>
      <c r="I20" s="76"/>
      <c r="J20" s="71" t="s">
        <v>65</v>
      </c>
    </row>
    <row r="21" spans="1:10" ht="66" customHeight="1" thickBot="1">
      <c r="A21" t="s">
        <v>78</v>
      </c>
      <c r="F21" s="77"/>
      <c r="G21" s="75"/>
      <c r="H21" s="78"/>
      <c r="I21" s="78"/>
      <c r="J21" s="79" t="s">
        <v>66</v>
      </c>
    </row>
    <row r="22" spans="1:10" ht="30" customHeight="1" thickBot="1">
      <c r="A22" t="s">
        <v>98</v>
      </c>
      <c r="F22" s="75"/>
      <c r="G22" s="78"/>
      <c r="H22" s="78"/>
      <c r="I22" s="78"/>
      <c r="J22" s="79" t="s">
        <v>67</v>
      </c>
    </row>
    <row r="23" ht="12.75">
      <c r="A23" t="s">
        <v>79</v>
      </c>
    </row>
    <row r="24" ht="12.75">
      <c r="A24" t="s">
        <v>80</v>
      </c>
    </row>
    <row r="25" ht="12.75">
      <c r="A25" t="s">
        <v>74</v>
      </c>
    </row>
    <row r="26" ht="12.75">
      <c r="A26" t="s">
        <v>75</v>
      </c>
    </row>
    <row r="27" ht="12.75">
      <c r="A27" t="s">
        <v>82</v>
      </c>
    </row>
    <row r="28" ht="12.75">
      <c r="A28" t="s">
        <v>77</v>
      </c>
    </row>
    <row r="29" ht="12.75">
      <c r="A29" t="s">
        <v>95</v>
      </c>
    </row>
    <row r="30" ht="12.75">
      <c r="A30" t="s">
        <v>78</v>
      </c>
    </row>
    <row r="31" ht="12.75">
      <c r="A31" t="s">
        <v>99</v>
      </c>
    </row>
    <row r="32" ht="12.75">
      <c r="A32" t="s">
        <v>79</v>
      </c>
    </row>
    <row r="33" ht="12.75">
      <c r="A33" t="s">
        <v>80</v>
      </c>
    </row>
    <row r="34" ht="12.75">
      <c r="A34" t="s">
        <v>74</v>
      </c>
    </row>
    <row r="35" ht="12.75">
      <c r="A35" t="s">
        <v>83</v>
      </c>
    </row>
    <row r="36" ht="12.75">
      <c r="A36" t="s">
        <v>69</v>
      </c>
    </row>
    <row r="37" ht="12.75">
      <c r="A37" t="s">
        <v>84</v>
      </c>
    </row>
    <row r="38" ht="12.75">
      <c r="A38" t="s">
        <v>85</v>
      </c>
    </row>
    <row r="39" ht="12.75">
      <c r="A39" t="s">
        <v>86</v>
      </c>
    </row>
    <row r="40" ht="12.75">
      <c r="A40" t="s">
        <v>87</v>
      </c>
    </row>
    <row r="41" ht="12.75">
      <c r="A41" t="s">
        <v>88</v>
      </c>
    </row>
    <row r="42" ht="12.75">
      <c r="A42" t="s">
        <v>89</v>
      </c>
    </row>
    <row r="43" ht="12.75">
      <c r="A43" t="s">
        <v>90</v>
      </c>
    </row>
    <row r="44" ht="12.75">
      <c r="A44" t="s">
        <v>91</v>
      </c>
    </row>
    <row r="45" ht="12.75">
      <c r="A45" t="s">
        <v>74</v>
      </c>
    </row>
    <row r="46" ht="12.75">
      <c r="A46" t="s">
        <v>92</v>
      </c>
    </row>
    <row r="47" ht="12.75">
      <c r="A47" t="s">
        <v>100</v>
      </c>
    </row>
    <row r="48" ht="12.75">
      <c r="A48" t="s">
        <v>74</v>
      </c>
    </row>
    <row r="49" ht="12.75">
      <c r="A49" t="s">
        <v>93</v>
      </c>
    </row>
  </sheetData>
  <sheetProtection/>
  <mergeCells count="1">
    <mergeCell ref="F15:J15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15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8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9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+%E4%EB%FF+%E7%E0%E1%E0%EB%E0%ED%F1%EE%E2%FB%F5+%F1%F7%E5%F2%EE%E2&lt;/q&gt;&lt;s&gt;11&lt;/s&gt;&lt;l&gt;0&lt;/l&gt;&lt;u&gt;&lt;/u&gt;&lt;a&gt;&lt;/a&gt;&lt;b&gt;&lt;/b&gt;&lt;m&gt;&lt;/m&gt;&lt;r&gt;0&lt;/r&gt;&lt;x&gt;&lt;/x&gt;&lt;y&gt;&lt;/y&gt;&lt;z&gt;NANL_LEVEL&lt;/z&gt;&lt;/i&gt;&lt;i&gt;&lt;n&gt;NBL_SEND&lt;/n&gt;&lt;t&gt;3&lt;/t&gt;&lt;q&gt;%CF%E5%F0%E5%ED%E5%F1%F2%E8+%E4%E0%ED%ED%FB%E5+%E2+%F1%E2%EE%E4%ED%FB%E5+%EE%F2%F7%E5%F2%FB&lt;/q&gt;&lt;s&gt;12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18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ORMANL&lt;/n&gt;&lt;t&gt;3&lt;/t&gt;&lt;q&gt;%C1%F0%E0%F2%FC+%E4%E0%ED%ED%FB%E5+%E8%E7+%EE%F1%F2%E0%F2%EA%EE%E2+%EF%EE+%F1%E8%ED%F2%E5%F2%E8%F7%E5%F1%EA%E8%EC+%F1%F7%E5%F2%E0%EC&lt;/q&gt;&lt;s&gt;20&lt;/s&gt;&lt;l&gt;0&lt;/l&gt;&lt;u&gt;&lt;/u&gt;&lt;a&gt;&lt;/a&gt;&lt;b&gt;&lt;/b&gt;&lt;m&gt;&lt;/m&gt;&lt;r&gt;1&lt;/r&gt;&lt;x&gt;&lt;/x&gt;&lt;y&gt;&lt;/y&gt;&lt;z&gt;NFORMANL&lt;/z&gt;&lt;/i&gt;&lt;i&gt;&lt;n&gt;NFORMBEFORECLOSE&lt;/n&gt;&lt;t&gt;3&lt;/t&gt;&lt;q&gt;%C4%EE+%E7%E0%EA%F0%FB%F2%E8%FF+%F1%F7%E5%F2%EE%E2&lt;/q&gt;&lt;s&gt;19&lt;/s&gt;&lt;l&gt;0&lt;/l&gt;&lt;u&gt;&lt;/u&gt;&lt;a&gt;&lt;/a&gt;&lt;b&gt;&lt;/b&gt;&lt;m&gt;&lt;/m&gt;&lt;r&gt;1&lt;/r&gt;&lt;x&gt;&lt;/x&gt;&lt;y&gt;&lt;/y&gt;&lt;z&gt;NFORMBEFORECLOSE&lt;/z&gt;&lt;/i&gt;&lt;i&gt;&lt;n&gt;NIS_COMPACT&lt;/n&gt;&lt;t&gt;3&lt;/t&gt;&lt;q&gt;%CA%EE%EC%EF%E0%EA%F2%ED%E0%FF+%F4%EE%</dc:description>
  <cp:lastModifiedBy>buh</cp:lastModifiedBy>
  <cp:lastPrinted>2011-08-02T07:58:08Z</cp:lastPrinted>
  <dcterms:created xsi:type="dcterms:W3CDTF">2006-10-24T10:42:01Z</dcterms:created>
  <dcterms:modified xsi:type="dcterms:W3CDTF">2014-02-27T14:11:03Z</dcterms:modified>
  <cp:category/>
  <cp:version/>
  <cp:contentType/>
  <cp:contentStatus/>
</cp:coreProperties>
</file>